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codeName="ThisWorkbook" defaultThemeVersion="124226"/>
  <mc:AlternateContent xmlns:mc="http://schemas.openxmlformats.org/markup-compatibility/2006">
    <mc:Choice Requires="x15">
      <x15ac:absPath xmlns:x15ac="http://schemas.microsoft.com/office/spreadsheetml/2010/11/ac" url="C:\Users\USER\Desktop\KELLY\TRABAJO AMABLE\3 ADMINISTRATIVA\MATRIZ DE RIESGO\SEGUIMIENTO A MATRIZ DE RIESGO Y EVIDENCIAS\"/>
    </mc:Choice>
  </mc:AlternateContent>
  <bookViews>
    <workbookView xWindow="-120" yWindow="-120" windowWidth="25440" windowHeight="15390" tabRatio="918" firstSheet="4" activeTab="7"/>
  </bookViews>
  <sheets>
    <sheet name="1 INSTRUCTIVO" sheetId="38" r:id="rId1"/>
    <sheet name="2 CONTEXTO E IDENTIFICACIÓN" sheetId="30" r:id="rId2"/>
    <sheet name="3 PROBABIL E IMPACTO INHERENTE" sheetId="15" r:id="rId3"/>
    <sheet name="4 MAPA CALOR INHERENTE" sheetId="31" r:id="rId4"/>
    <sheet name="5 VALORACIÓN DEL CONTROL" sheetId="9" r:id="rId5"/>
    <sheet name="6 MAPA CALOR RESIDUAL" sheetId="35" r:id="rId6"/>
    <sheet name="7 MAPA CALOR INHEREN Y RESIDUAL" sheetId="37" r:id="rId7"/>
    <sheet name="8 MAPA RIESGOS" sheetId="36" r:id="rId8"/>
    <sheet name="11 FORMULAS" sheetId="34" state="hidden" r:id="rId9"/>
    <sheet name="9 RIESGO DEL PROCESO" sheetId="33" r:id="rId10"/>
  </sheets>
  <externalReferences>
    <externalReference r:id="rId11"/>
  </externalReferences>
  <definedNames>
    <definedName name="_xlnm._FilterDatabase" localSheetId="0" hidden="1">'1 INSTRUCTIVO'!$B$81:$H$113</definedName>
    <definedName name="_xlnm._FilterDatabase" localSheetId="1" hidden="1">'2 CONTEXTO E IDENTIFICACIÓN'!$A$9:$I$10</definedName>
    <definedName name="_xlnm._FilterDatabase" localSheetId="2" hidden="1">'3 PROBABIL E IMPACTO INHERENTE'!$A$10:$N$10</definedName>
    <definedName name="_xlnm._FilterDatabase" localSheetId="3" hidden="1">'4 MAPA CALOR INHERENTE'!$A$10:$AJ$10</definedName>
    <definedName name="_xlnm._FilterDatabase" localSheetId="4" hidden="1">'5 VALORACIÓN DEL CONTROL'!$A$10:$W$90</definedName>
    <definedName name="_xlnm._FilterDatabase" localSheetId="5" hidden="1">'6 MAPA CALOR RESIDUAL'!$A$10:$AL$10</definedName>
    <definedName name="_xlnm._FilterDatabase" localSheetId="6" hidden="1">'7 MAPA CALOR INHEREN Y RESIDUAL'!$A$11:$AL$11</definedName>
    <definedName name="_xlnm._FilterDatabase" localSheetId="7" hidden="1">'8 MAPA RIESGOS'!$A$10:$AX$10</definedName>
    <definedName name="Afectación_Económica">'3 PROBABIL E IMPACTO INHERENTE'!$X$11:$X$16</definedName>
    <definedName name="_xlnm.Print_Area" localSheetId="1">'2 CONTEXTO E IDENTIFICACIÓN'!$A$1:$I$30</definedName>
    <definedName name="_xlnm.Print_Area" localSheetId="2">'3 PROBABIL E IMPACTO INHERENTE'!$A$1:$Y$30</definedName>
    <definedName name="Definicion_tratamiento">'11 FORMULAS'!#REF!</definedName>
    <definedName name="E_Relaciones_Laborales">'11 FORMULAS'!$C$12:$C$17</definedName>
    <definedName name="F_Usuarios_Productos_y_Prácticas_Organizacionales">'11 FORMULAS'!$C$18:$C$23</definedName>
    <definedName name="G_Daños_Activos_Físicos">'11 FORMULAS'!$C$24:$C$26</definedName>
    <definedName name="IMPACTO_PROCESOS" localSheetId="1">'[1]LISTAS FORMULAS'!$C$3:$C$7</definedName>
    <definedName name="IMPACTO_PROCESOS" localSheetId="3">'[1]LISTAS FORMULAS'!$C$3:$C$7</definedName>
    <definedName name="IMPACTO_PROCESOS" localSheetId="5">'[1]LISTAS FORMULAS'!$C$3:$C$7</definedName>
    <definedName name="IMPACTO_PROCESOS" localSheetId="6">'[1]LISTAS FORMULAS'!$C$3:$C$7</definedName>
    <definedName name="IMPACTO_PROCESOS" localSheetId="7">'[1]LISTAS FORMULAS'!$C$3:$C$7</definedName>
    <definedName name="IMPACTO_PROCESOS" localSheetId="9">'[1]LISTAS FORMULAS'!$C$3:$C$7</definedName>
    <definedName name="opciones" localSheetId="1">'[1]LISTAS FORMULAS'!$F$3:$F$4</definedName>
    <definedName name="opciones" localSheetId="3">'[1]LISTAS FORMULAS'!$F$3:$F$4</definedName>
    <definedName name="opciones" localSheetId="5">'[1]LISTAS FORMULAS'!$F$3:$F$4</definedName>
    <definedName name="opciones" localSheetId="6">'[1]LISTAS FORMULAS'!$F$3:$F$4</definedName>
    <definedName name="opciones" localSheetId="7">'[1]LISTAS FORMULAS'!$F$3:$F$4</definedName>
    <definedName name="opciones" localSheetId="9">'[1]LISTAS FORMULAS'!$F$3:$F$4</definedName>
    <definedName name="opciones2" localSheetId="1">'[1]LISTAS FORMULAS'!$G$3:$G$5</definedName>
    <definedName name="opciones2" localSheetId="3">'[1]LISTAS FORMULAS'!$G$3:$G$5</definedName>
    <definedName name="opciones2" localSheetId="5">'[1]LISTAS FORMULAS'!$G$3:$G$5</definedName>
    <definedName name="opciones2" localSheetId="6">'[1]LISTAS FORMULAS'!$G$3:$G$5</definedName>
    <definedName name="opciones2" localSheetId="7">'[1]LISTAS FORMULAS'!$G$3:$G$5</definedName>
    <definedName name="opciones2" localSheetId="9">'[1]LISTAS FORMULAS'!$G$3:$G$5</definedName>
    <definedName name="Plan_accion">'11 FORMULAS'!#REF!</definedName>
    <definedName name="Plan_acción">'11 FORMULAS'!#REF!</definedName>
    <definedName name="Plan_de_acción">'11 FORMULAS'!#REF!</definedName>
    <definedName name="Quince_Cero" localSheetId="1">'[1]LISTAS FORMULAS'!$F$14:$F$15</definedName>
    <definedName name="Quince_Cero" localSheetId="3">'[1]LISTAS FORMULAS'!$F$14:$F$15</definedName>
    <definedName name="Quince_Cero" localSheetId="5">'[1]LISTAS FORMULAS'!$F$14:$F$15</definedName>
    <definedName name="Quince_Cero" localSheetId="6">'[1]LISTAS FORMULAS'!$F$14:$F$15</definedName>
    <definedName name="Quince_Cero" localSheetId="7">'[1]LISTAS FORMULAS'!$F$14:$F$15</definedName>
    <definedName name="Quince_Cero" localSheetId="9">'[1]LISTAS FORMULAS'!$F$14:$F$15</definedName>
    <definedName name="Rango_Calificacion_Ejecucion" localSheetId="1">'[1]LISTAS FORMULAS'!$H$3:$H$5</definedName>
    <definedName name="Rango_Calificacion_Ejecucion" localSheetId="3">'[1]LISTAS FORMULAS'!$H$3:$H$5</definedName>
    <definedName name="Rango_Calificacion_Ejecucion" localSheetId="5">'[1]LISTAS FORMULAS'!$H$3:$H$5</definedName>
    <definedName name="Rango_Calificacion_Ejecucion" localSheetId="6">'[1]LISTAS FORMULAS'!$H$3:$H$5</definedName>
    <definedName name="Rango_Calificacion_Ejecucion" localSheetId="7">'[1]LISTAS FORMULAS'!$H$3:$H$5</definedName>
    <definedName name="Rango_Calificacion_Ejecucion" localSheetId="9">'[1]LISTAS FORMULAS'!$H$3:$H$5</definedName>
    <definedName name="Reducir_mitigar_Transferir_Evitar">'8 MAPA RIESGOS'!$AJ$18:$AJ$20</definedName>
    <definedName name="Reputacional">'3 PROBABIL E IMPACTO INHERENTE'!$Y$11:$Y$16</definedName>
    <definedName name="Requiere_Plan_de_Acción">'8 MAPA RIESGOS'!$AJ$18:$AJ$20</definedName>
    <definedName name="TIPO" localSheetId="3">'[1]CONTEXTO E IDENTIFICACIÓN'!$E$29:$E$32</definedName>
    <definedName name="TIPO" localSheetId="5">'[1]CONTEXTO E IDENTIFICACIÓN'!$E$29:$E$32</definedName>
    <definedName name="TIPO" localSheetId="6">'[1]CONTEXTO E IDENTIFICACIÓN'!$E$29:$E$32</definedName>
    <definedName name="TIPO" localSheetId="7">'[1]CONTEXTO E IDENTIFICACIÓN'!$E$29:$E$32</definedName>
    <definedName name="TIPO" localSheetId="9">'[1]CONTEXTO E IDENTIFICACIÓN'!$E$29:$E$32</definedName>
    <definedName name="Tipo">'11 FORMULAS'!$A$4:$A$11</definedName>
    <definedName name="_xlnm.Print_Titles" localSheetId="1">'2 CONTEXTO E IDENTIFICACIÓN'!$1:$6</definedName>
    <definedName name="_xlnm.Print_Titles" localSheetId="2">'3 PROBABIL E IMPACTO INHERENTE'!$7:$10</definedName>
    <definedName name="_xlnm.Print_Titles" localSheetId="4">'5 VALORACIÓN DEL CONTROL'!$6:$10</definedName>
  </definedNames>
  <calcPr calcId="152511"/>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5" i="9" l="1"/>
  <c r="I16" i="9"/>
  <c r="H11" i="30"/>
  <c r="I11" i="30" s="1"/>
  <c r="H12" i="30"/>
  <c r="I12" i="30"/>
  <c r="E11" i="30"/>
  <c r="B11" i="31" s="1"/>
  <c r="E12" i="30"/>
  <c r="I11" i="9"/>
  <c r="M1" i="15"/>
  <c r="I21" i="9" l="1"/>
  <c r="I19" i="9"/>
  <c r="I20" i="9"/>
  <c r="I12" i="9"/>
  <c r="J4" i="33"/>
  <c r="J2" i="33"/>
  <c r="J3" i="33"/>
  <c r="J1" i="33"/>
  <c r="Y2" i="36"/>
  <c r="Y3" i="36"/>
  <c r="Y4" i="36"/>
  <c r="Y1" i="36"/>
  <c r="O2" i="37"/>
  <c r="O3" i="37"/>
  <c r="O4" i="37"/>
  <c r="O1" i="37"/>
  <c r="F2" i="35"/>
  <c r="F3" i="35"/>
  <c r="F4" i="35"/>
  <c r="F1" i="35"/>
  <c r="U2" i="9"/>
  <c r="U3" i="9"/>
  <c r="U4" i="9"/>
  <c r="U1" i="9"/>
  <c r="E2" i="31"/>
  <c r="E3" i="31"/>
  <c r="E4" i="31"/>
  <c r="E1" i="31"/>
  <c r="M2" i="15"/>
  <c r="M3" i="15"/>
  <c r="M4" i="15"/>
  <c r="B1" i="33"/>
  <c r="B1" i="36"/>
  <c r="B1" i="37"/>
  <c r="B1" i="35"/>
  <c r="B1" i="9"/>
  <c r="B1" i="31"/>
  <c r="B1" i="15"/>
  <c r="B6" i="9"/>
  <c r="B6" i="15"/>
  <c r="A87" i="9"/>
  <c r="A83" i="9"/>
  <c r="A79" i="9"/>
  <c r="A75" i="9"/>
  <c r="A71" i="9"/>
  <c r="A67" i="9"/>
  <c r="A63" i="9"/>
  <c r="A59" i="9"/>
  <c r="A55" i="9"/>
  <c r="A51" i="9"/>
  <c r="A47" i="9"/>
  <c r="A43" i="9"/>
  <c r="A39" i="9"/>
  <c r="A35" i="9"/>
  <c r="A31" i="9"/>
  <c r="A27" i="9"/>
  <c r="A23" i="9"/>
  <c r="A19" i="9"/>
  <c r="N90" i="9"/>
  <c r="L90" i="9"/>
  <c r="K90" i="9"/>
  <c r="I90" i="9"/>
  <c r="N89" i="9"/>
  <c r="L89" i="9"/>
  <c r="K89" i="9"/>
  <c r="I89" i="9"/>
  <c r="N88" i="9"/>
  <c r="L88" i="9"/>
  <c r="K88" i="9"/>
  <c r="I88" i="9"/>
  <c r="N87" i="9"/>
  <c r="L87" i="9"/>
  <c r="K87" i="9"/>
  <c r="I87" i="9"/>
  <c r="N86" i="9"/>
  <c r="L86" i="9"/>
  <c r="K86" i="9"/>
  <c r="I86" i="9"/>
  <c r="N85" i="9"/>
  <c r="L85" i="9"/>
  <c r="K85" i="9"/>
  <c r="I85" i="9"/>
  <c r="N84" i="9"/>
  <c r="L84" i="9"/>
  <c r="K84" i="9"/>
  <c r="I84" i="9"/>
  <c r="N83" i="9"/>
  <c r="L83" i="9"/>
  <c r="K83" i="9"/>
  <c r="I83" i="9"/>
  <c r="N82" i="9"/>
  <c r="L82" i="9"/>
  <c r="K82" i="9"/>
  <c r="I82" i="9"/>
  <c r="N81" i="9"/>
  <c r="L81" i="9"/>
  <c r="K81" i="9"/>
  <c r="I81" i="9"/>
  <c r="N80" i="9"/>
  <c r="L80" i="9"/>
  <c r="K80" i="9"/>
  <c r="I80" i="9"/>
  <c r="N79" i="9"/>
  <c r="L79" i="9"/>
  <c r="K79" i="9"/>
  <c r="I79" i="9"/>
  <c r="N78" i="9"/>
  <c r="L78" i="9"/>
  <c r="K78" i="9"/>
  <c r="I78" i="9"/>
  <c r="N77" i="9"/>
  <c r="L77" i="9"/>
  <c r="K77" i="9"/>
  <c r="I77" i="9"/>
  <c r="N76" i="9"/>
  <c r="L76" i="9"/>
  <c r="K76" i="9"/>
  <c r="I76" i="9"/>
  <c r="N75" i="9"/>
  <c r="L75" i="9"/>
  <c r="K75" i="9"/>
  <c r="I75" i="9"/>
  <c r="N74" i="9"/>
  <c r="L74" i="9"/>
  <c r="K74" i="9"/>
  <c r="I74" i="9"/>
  <c r="N73" i="9"/>
  <c r="L73" i="9"/>
  <c r="K73" i="9"/>
  <c r="I73" i="9"/>
  <c r="N72" i="9"/>
  <c r="L72" i="9"/>
  <c r="K72" i="9"/>
  <c r="I72" i="9"/>
  <c r="N71" i="9"/>
  <c r="L71" i="9"/>
  <c r="K71" i="9"/>
  <c r="I71" i="9"/>
  <c r="N70" i="9"/>
  <c r="L70" i="9"/>
  <c r="K70" i="9"/>
  <c r="R70" i="9" s="1"/>
  <c r="I70" i="9"/>
  <c r="N69" i="9"/>
  <c r="L69" i="9"/>
  <c r="K69" i="9"/>
  <c r="I69" i="9"/>
  <c r="N68" i="9"/>
  <c r="L68" i="9"/>
  <c r="K68" i="9"/>
  <c r="R68" i="9" s="1"/>
  <c r="I68" i="9"/>
  <c r="N67" i="9"/>
  <c r="L67" i="9"/>
  <c r="K67" i="9"/>
  <c r="I67" i="9"/>
  <c r="N66" i="9"/>
  <c r="L66" i="9"/>
  <c r="K66" i="9"/>
  <c r="R66" i="9" s="1"/>
  <c r="I66" i="9"/>
  <c r="N65" i="9"/>
  <c r="L65" i="9"/>
  <c r="K65" i="9"/>
  <c r="I65" i="9"/>
  <c r="N64" i="9"/>
  <c r="L64" i="9"/>
  <c r="K64" i="9"/>
  <c r="R64" i="9" s="1"/>
  <c r="I64" i="9"/>
  <c r="N63" i="9"/>
  <c r="L63" i="9"/>
  <c r="K63" i="9"/>
  <c r="I63" i="9"/>
  <c r="N62" i="9"/>
  <c r="L62" i="9"/>
  <c r="K62" i="9"/>
  <c r="R62" i="9" s="1"/>
  <c r="I62" i="9"/>
  <c r="N61" i="9"/>
  <c r="L61" i="9"/>
  <c r="K61" i="9"/>
  <c r="I61" i="9"/>
  <c r="N60" i="9"/>
  <c r="L60" i="9"/>
  <c r="K60" i="9"/>
  <c r="R60" i="9" s="1"/>
  <c r="I60" i="9"/>
  <c r="N59" i="9"/>
  <c r="L59" i="9"/>
  <c r="K59" i="9"/>
  <c r="I59" i="9"/>
  <c r="N58" i="9"/>
  <c r="L58" i="9"/>
  <c r="K58" i="9"/>
  <c r="R58" i="9" s="1"/>
  <c r="I58" i="9"/>
  <c r="N57" i="9"/>
  <c r="L57" i="9"/>
  <c r="K57" i="9"/>
  <c r="I57" i="9"/>
  <c r="N56" i="9"/>
  <c r="L56" i="9"/>
  <c r="K56" i="9"/>
  <c r="R56" i="9" s="1"/>
  <c r="I56" i="9"/>
  <c r="N55" i="9"/>
  <c r="L55" i="9"/>
  <c r="K55" i="9"/>
  <c r="I55" i="9"/>
  <c r="N54" i="9"/>
  <c r="L54" i="9"/>
  <c r="K54" i="9"/>
  <c r="R54" i="9" s="1"/>
  <c r="I54" i="9"/>
  <c r="N53" i="9"/>
  <c r="L53" i="9"/>
  <c r="K53" i="9"/>
  <c r="I53" i="9"/>
  <c r="N52" i="9"/>
  <c r="L52" i="9"/>
  <c r="K52" i="9"/>
  <c r="R52" i="9" s="1"/>
  <c r="I52" i="9"/>
  <c r="N51" i="9"/>
  <c r="L51" i="9"/>
  <c r="K51" i="9"/>
  <c r="I51" i="9"/>
  <c r="N50" i="9"/>
  <c r="L50" i="9"/>
  <c r="K50" i="9"/>
  <c r="R50" i="9" s="1"/>
  <c r="I50" i="9"/>
  <c r="N49" i="9"/>
  <c r="L49" i="9"/>
  <c r="K49" i="9"/>
  <c r="I49" i="9"/>
  <c r="N48" i="9"/>
  <c r="L48" i="9"/>
  <c r="K48" i="9"/>
  <c r="R48" i="9" s="1"/>
  <c r="I48" i="9"/>
  <c r="N47" i="9"/>
  <c r="L47" i="9"/>
  <c r="K47" i="9"/>
  <c r="I47" i="9"/>
  <c r="N46" i="9"/>
  <c r="L46" i="9"/>
  <c r="K46" i="9"/>
  <c r="R46" i="9" s="1"/>
  <c r="I46" i="9"/>
  <c r="N45" i="9"/>
  <c r="L45" i="9"/>
  <c r="K45" i="9"/>
  <c r="I45" i="9"/>
  <c r="N44" i="9"/>
  <c r="L44" i="9"/>
  <c r="K44" i="9"/>
  <c r="R44" i="9" s="1"/>
  <c r="I44" i="9"/>
  <c r="N43" i="9"/>
  <c r="L43" i="9"/>
  <c r="K43" i="9"/>
  <c r="I43" i="9"/>
  <c r="N42" i="9"/>
  <c r="L42" i="9"/>
  <c r="K42" i="9"/>
  <c r="R42" i="9" s="1"/>
  <c r="I42" i="9"/>
  <c r="N41" i="9"/>
  <c r="L41" i="9"/>
  <c r="K41" i="9"/>
  <c r="I41" i="9"/>
  <c r="N40" i="9"/>
  <c r="L40" i="9"/>
  <c r="K40" i="9"/>
  <c r="R40" i="9" s="1"/>
  <c r="I40" i="9"/>
  <c r="N39" i="9"/>
  <c r="L39" i="9"/>
  <c r="K39" i="9"/>
  <c r="I39" i="9"/>
  <c r="N38" i="9"/>
  <c r="L38" i="9"/>
  <c r="K38" i="9"/>
  <c r="R38" i="9" s="1"/>
  <c r="I38" i="9"/>
  <c r="N37" i="9"/>
  <c r="L37" i="9"/>
  <c r="K37" i="9"/>
  <c r="I37" i="9"/>
  <c r="N36" i="9"/>
  <c r="L36" i="9"/>
  <c r="K36" i="9"/>
  <c r="R36" i="9" s="1"/>
  <c r="I36" i="9"/>
  <c r="N35" i="9"/>
  <c r="L35" i="9"/>
  <c r="K35" i="9"/>
  <c r="I35" i="9"/>
  <c r="N34" i="9"/>
  <c r="L34" i="9"/>
  <c r="K34" i="9"/>
  <c r="R34" i="9" s="1"/>
  <c r="I34" i="9"/>
  <c r="N33" i="9"/>
  <c r="L33" i="9"/>
  <c r="K33" i="9"/>
  <c r="I33" i="9"/>
  <c r="N32" i="9"/>
  <c r="L32" i="9"/>
  <c r="K32" i="9"/>
  <c r="R32" i="9" s="1"/>
  <c r="I32" i="9"/>
  <c r="N31" i="9"/>
  <c r="L31" i="9"/>
  <c r="K31" i="9"/>
  <c r="I31" i="9"/>
  <c r="N30" i="9"/>
  <c r="L30" i="9"/>
  <c r="K30" i="9"/>
  <c r="R30" i="9" s="1"/>
  <c r="I30" i="9"/>
  <c r="N29" i="9"/>
  <c r="L29" i="9"/>
  <c r="K29" i="9"/>
  <c r="I29" i="9"/>
  <c r="N28" i="9"/>
  <c r="L28" i="9"/>
  <c r="K28" i="9"/>
  <c r="I28" i="9"/>
  <c r="N27" i="9"/>
  <c r="L27" i="9"/>
  <c r="K27" i="9"/>
  <c r="I27" i="9"/>
  <c r="N26" i="9"/>
  <c r="L26" i="9"/>
  <c r="K26" i="9"/>
  <c r="R26" i="9" s="1"/>
  <c r="I26" i="9"/>
  <c r="N25" i="9"/>
  <c r="L25" i="9"/>
  <c r="K25" i="9"/>
  <c r="I25" i="9"/>
  <c r="N24" i="9"/>
  <c r="L24" i="9"/>
  <c r="K24" i="9"/>
  <c r="I24" i="9"/>
  <c r="N23" i="9"/>
  <c r="L23" i="9"/>
  <c r="K23" i="9"/>
  <c r="I23" i="9"/>
  <c r="N22" i="9"/>
  <c r="L22" i="9"/>
  <c r="K22" i="9"/>
  <c r="I22" i="9"/>
  <c r="N21" i="9"/>
  <c r="L21" i="9"/>
  <c r="K21" i="9"/>
  <c r="N20" i="9"/>
  <c r="L20" i="9"/>
  <c r="K20" i="9"/>
  <c r="N19" i="9"/>
  <c r="L19" i="9"/>
  <c r="K19" i="9"/>
  <c r="A15" i="9"/>
  <c r="N18" i="9"/>
  <c r="L18" i="9"/>
  <c r="K18" i="9"/>
  <c r="I18" i="9"/>
  <c r="N17" i="9"/>
  <c r="L17" i="9"/>
  <c r="K17" i="9"/>
  <c r="I17" i="9"/>
  <c r="N16" i="9"/>
  <c r="L16" i="9"/>
  <c r="K16" i="9"/>
  <c r="N15" i="9"/>
  <c r="L15" i="9"/>
  <c r="K15" i="9"/>
  <c r="N13" i="9"/>
  <c r="L13" i="9"/>
  <c r="K13" i="9"/>
  <c r="I13" i="9"/>
  <c r="I14" i="9"/>
  <c r="R28" i="9" l="1"/>
  <c r="R22" i="9"/>
  <c r="R74" i="9"/>
  <c r="R72" i="9"/>
  <c r="R25" i="9"/>
  <c r="R29" i="9"/>
  <c r="R33" i="9"/>
  <c r="R37" i="9"/>
  <c r="R39" i="9"/>
  <c r="R43" i="9"/>
  <c r="R45" i="9"/>
  <c r="R47" i="9"/>
  <c r="R49" i="9"/>
  <c r="R51" i="9"/>
  <c r="R53" i="9"/>
  <c r="R55" i="9"/>
  <c r="R57" i="9"/>
  <c r="R59" i="9"/>
  <c r="R61" i="9"/>
  <c r="R63" i="9"/>
  <c r="R65" i="9"/>
  <c r="R67" i="9"/>
  <c r="R69" i="9"/>
  <c r="R71" i="9"/>
  <c r="R73" i="9"/>
  <c r="R75" i="9"/>
  <c r="R23" i="9"/>
  <c r="R27" i="9"/>
  <c r="R31" i="9"/>
  <c r="R35" i="9"/>
  <c r="R41" i="9"/>
  <c r="R19" i="9"/>
  <c r="R76" i="9"/>
  <c r="R77" i="9"/>
  <c r="R78" i="9"/>
  <c r="R79" i="9"/>
  <c r="R80" i="9"/>
  <c r="R81" i="9"/>
  <c r="R82" i="9"/>
  <c r="R83" i="9"/>
  <c r="R84" i="9"/>
  <c r="R85" i="9"/>
  <c r="R86" i="9"/>
  <c r="R88" i="9"/>
  <c r="R89" i="9"/>
  <c r="R90" i="9"/>
  <c r="R20" i="9"/>
  <c r="R21" i="9"/>
  <c r="R87" i="9"/>
  <c r="R24" i="9"/>
  <c r="R16" i="9"/>
  <c r="R18" i="9"/>
  <c r="R15" i="9"/>
  <c r="R17" i="9"/>
  <c r="R13" i="9"/>
  <c r="L12" i="9" l="1"/>
  <c r="L14" i="9"/>
  <c r="L11" i="9"/>
  <c r="H13" i="30"/>
  <c r="I13" i="30" s="1"/>
  <c r="H14" i="30"/>
  <c r="I14" i="30" s="1"/>
  <c r="H15" i="30"/>
  <c r="I15" i="30" s="1"/>
  <c r="H16" i="30"/>
  <c r="I16" i="30" s="1"/>
  <c r="H17" i="30"/>
  <c r="I17" i="30" s="1"/>
  <c r="H18" i="30"/>
  <c r="I18" i="30" s="1"/>
  <c r="H19" i="30"/>
  <c r="I19" i="30" s="1"/>
  <c r="H20" i="30"/>
  <c r="I20" i="30" s="1"/>
  <c r="H21" i="30"/>
  <c r="I21" i="30" s="1"/>
  <c r="H22" i="30"/>
  <c r="I22" i="30" s="1"/>
  <c r="H23" i="30"/>
  <c r="I23" i="30" s="1"/>
  <c r="H24" i="30"/>
  <c r="I24" i="30" s="1"/>
  <c r="H25" i="30"/>
  <c r="I25" i="30" s="1"/>
  <c r="H26" i="30"/>
  <c r="I26" i="30" s="1"/>
  <c r="H27" i="30"/>
  <c r="I27" i="30" s="1"/>
  <c r="H28" i="30"/>
  <c r="I28" i="30" s="1"/>
  <c r="H29" i="30"/>
  <c r="I29" i="30" s="1"/>
  <c r="H30" i="30"/>
  <c r="I30" i="30" s="1"/>
  <c r="H11" i="15" l="1"/>
  <c r="H12" i="15"/>
  <c r="H13" i="15"/>
  <c r="H14" i="15"/>
  <c r="H15" i="15"/>
  <c r="H16" i="15"/>
  <c r="H17" i="15"/>
  <c r="H18" i="15"/>
  <c r="H19" i="15"/>
  <c r="H20" i="15"/>
  <c r="H21" i="15"/>
  <c r="H22" i="15"/>
  <c r="H23" i="15"/>
  <c r="H24" i="15"/>
  <c r="H25" i="15"/>
  <c r="H26" i="15"/>
  <c r="H27" i="15"/>
  <c r="H28" i="15"/>
  <c r="H29" i="15"/>
  <c r="H30" i="15"/>
  <c r="L11" i="15"/>
  <c r="K12" i="15"/>
  <c r="L12" i="15"/>
  <c r="K13" i="15"/>
  <c r="L13" i="15"/>
  <c r="K14" i="15"/>
  <c r="L14" i="15"/>
  <c r="K15" i="15"/>
  <c r="L15" i="15"/>
  <c r="K16" i="15"/>
  <c r="M16" i="15" s="1"/>
  <c r="D31" i="9" s="1"/>
  <c r="T31" i="9" s="1"/>
  <c r="T32" i="9" s="1"/>
  <c r="T33" i="9" s="1"/>
  <c r="T34" i="9" s="1"/>
  <c r="V31" i="9" s="1"/>
  <c r="L16" i="15"/>
  <c r="K17" i="15"/>
  <c r="L17" i="15"/>
  <c r="K18" i="15"/>
  <c r="L18" i="15"/>
  <c r="K19" i="15"/>
  <c r="L19" i="15"/>
  <c r="K20" i="15"/>
  <c r="L20" i="15"/>
  <c r="K21" i="15"/>
  <c r="L21" i="15"/>
  <c r="K22" i="15"/>
  <c r="L22" i="15"/>
  <c r="K23" i="15"/>
  <c r="L23" i="15"/>
  <c r="K24" i="15"/>
  <c r="L24" i="15"/>
  <c r="K25" i="15"/>
  <c r="L25" i="15"/>
  <c r="K26" i="15"/>
  <c r="L26" i="15"/>
  <c r="K27" i="15"/>
  <c r="L27" i="15"/>
  <c r="K28" i="15"/>
  <c r="L28" i="15"/>
  <c r="K29" i="15"/>
  <c r="L29" i="15"/>
  <c r="K30" i="15"/>
  <c r="L30" i="15"/>
  <c r="K11" i="15"/>
  <c r="I12" i="15"/>
  <c r="I13" i="15"/>
  <c r="I14" i="15"/>
  <c r="I15" i="15"/>
  <c r="I16" i="15"/>
  <c r="I17" i="15"/>
  <c r="I18" i="15"/>
  <c r="I19" i="15"/>
  <c r="I20" i="15"/>
  <c r="I21" i="15"/>
  <c r="I22" i="15"/>
  <c r="I23" i="15"/>
  <c r="I24" i="15"/>
  <c r="I25" i="15"/>
  <c r="I26" i="15"/>
  <c r="I27" i="15"/>
  <c r="I28" i="15"/>
  <c r="I29" i="15"/>
  <c r="I30" i="15"/>
  <c r="I11" i="15"/>
  <c r="D11" i="15"/>
  <c r="D12" i="15"/>
  <c r="D13" i="15"/>
  <c r="D14" i="15"/>
  <c r="D15" i="15"/>
  <c r="D16" i="15"/>
  <c r="D17" i="15"/>
  <c r="D18" i="15"/>
  <c r="D19" i="15"/>
  <c r="D20" i="15"/>
  <c r="D21" i="15"/>
  <c r="D22" i="15"/>
  <c r="D23" i="15"/>
  <c r="D24" i="15"/>
  <c r="D25" i="15"/>
  <c r="D26" i="15"/>
  <c r="D27" i="15"/>
  <c r="D28" i="15"/>
  <c r="D29" i="15"/>
  <c r="D30" i="15"/>
  <c r="M11" i="15" l="1"/>
  <c r="D11" i="36" s="1"/>
  <c r="E23" i="15"/>
  <c r="C59" i="9" s="1"/>
  <c r="S59" i="9" s="1"/>
  <c r="S60" i="9" s="1"/>
  <c r="S61" i="9" s="1"/>
  <c r="S62" i="9" s="1"/>
  <c r="U59" i="9" s="1"/>
  <c r="E15" i="15"/>
  <c r="C27" i="9" s="1"/>
  <c r="S27" i="9" s="1"/>
  <c r="S28" i="9" s="1"/>
  <c r="S29" i="9" s="1"/>
  <c r="S30" i="9" s="1"/>
  <c r="U27" i="9" s="1"/>
  <c r="E27" i="15"/>
  <c r="E19" i="15"/>
  <c r="C43" i="9" s="1"/>
  <c r="S43" i="9" s="1"/>
  <c r="S44" i="9" s="1"/>
  <c r="S45" i="9" s="1"/>
  <c r="S46" i="9" s="1"/>
  <c r="U43" i="9" s="1"/>
  <c r="E11" i="15"/>
  <c r="C11" i="36" s="1"/>
  <c r="E30" i="15"/>
  <c r="E26" i="15"/>
  <c r="E22" i="15"/>
  <c r="E18" i="15"/>
  <c r="C39" i="9" s="1"/>
  <c r="S39" i="9" s="1"/>
  <c r="S40" i="9" s="1"/>
  <c r="S41" i="9" s="1"/>
  <c r="S42" i="9" s="1"/>
  <c r="U39" i="9" s="1"/>
  <c r="E14" i="15"/>
  <c r="E28" i="15"/>
  <c r="C79" i="9" s="1"/>
  <c r="S79" i="9" s="1"/>
  <c r="S80" i="9" s="1"/>
  <c r="S81" i="9" s="1"/>
  <c r="S82" i="9" s="1"/>
  <c r="U79" i="9" s="1"/>
  <c r="E24" i="15"/>
  <c r="C63" i="9" s="1"/>
  <c r="S63" i="9" s="1"/>
  <c r="S64" i="9" s="1"/>
  <c r="S65" i="9" s="1"/>
  <c r="S66" i="9" s="1"/>
  <c r="U63" i="9" s="1"/>
  <c r="E20" i="15"/>
  <c r="C47" i="9" s="1"/>
  <c r="S47" i="9" s="1"/>
  <c r="S48" i="9" s="1"/>
  <c r="S49" i="9" s="1"/>
  <c r="S50" i="9" s="1"/>
  <c r="U47" i="9" s="1"/>
  <c r="E16" i="15"/>
  <c r="E29" i="15"/>
  <c r="C83" i="9" s="1"/>
  <c r="S83" i="9" s="1"/>
  <c r="S84" i="9" s="1"/>
  <c r="S85" i="9" s="1"/>
  <c r="S86" i="9" s="1"/>
  <c r="U83" i="9" s="1"/>
  <c r="E25" i="15"/>
  <c r="C67" i="9" s="1"/>
  <c r="S67" i="9" s="1"/>
  <c r="S68" i="9" s="1"/>
  <c r="S69" i="9" s="1"/>
  <c r="S70" i="9" s="1"/>
  <c r="U67" i="9" s="1"/>
  <c r="E21" i="15"/>
  <c r="E17" i="15"/>
  <c r="E13" i="15"/>
  <c r="C19" i="9" s="1"/>
  <c r="S19" i="9" s="1"/>
  <c r="S20" i="9" s="1"/>
  <c r="S21" i="9" s="1"/>
  <c r="S22" i="9" s="1"/>
  <c r="U19" i="9" s="1"/>
  <c r="M12" i="15"/>
  <c r="C18" i="36"/>
  <c r="N16" i="15"/>
  <c r="D16" i="31" s="1"/>
  <c r="D16" i="36"/>
  <c r="M14" i="15"/>
  <c r="E12" i="15"/>
  <c r="C15" i="9" s="1"/>
  <c r="S15" i="9" s="1"/>
  <c r="S16" i="9" s="1"/>
  <c r="S17" i="9" s="1"/>
  <c r="S18" i="9" s="1"/>
  <c r="U15" i="9" s="1"/>
  <c r="M23" i="15"/>
  <c r="M19" i="15"/>
  <c r="F11" i="15"/>
  <c r="M27" i="15"/>
  <c r="M15" i="15"/>
  <c r="M30" i="15"/>
  <c r="M26" i="15"/>
  <c r="M22" i="15"/>
  <c r="M18" i="15"/>
  <c r="M28" i="15"/>
  <c r="M20" i="15"/>
  <c r="M29" i="15"/>
  <c r="M25" i="15"/>
  <c r="M21" i="15"/>
  <c r="M17" i="15"/>
  <c r="M13" i="15"/>
  <c r="M24" i="15"/>
  <c r="B15" i="9"/>
  <c r="E13" i="30"/>
  <c r="B19" i="9" s="1"/>
  <c r="E14" i="30"/>
  <c r="B23" i="9" s="1"/>
  <c r="E15" i="30"/>
  <c r="B27" i="9" s="1"/>
  <c r="E16" i="30"/>
  <c r="B31" i="9" s="1"/>
  <c r="E17" i="30"/>
  <c r="B35" i="9" s="1"/>
  <c r="E18" i="30"/>
  <c r="B39" i="9" s="1"/>
  <c r="E19" i="30"/>
  <c r="B43" i="9" s="1"/>
  <c r="E20" i="30"/>
  <c r="B47" i="9" s="1"/>
  <c r="E21" i="30"/>
  <c r="B51" i="9" s="1"/>
  <c r="E22" i="30"/>
  <c r="B55" i="9" s="1"/>
  <c r="E23" i="30"/>
  <c r="B59" i="9" s="1"/>
  <c r="E24" i="30"/>
  <c r="B63" i="9" s="1"/>
  <c r="E25" i="30"/>
  <c r="B67" i="9" s="1"/>
  <c r="E26" i="30"/>
  <c r="B71" i="9" s="1"/>
  <c r="E27" i="30"/>
  <c r="B75" i="9" s="1"/>
  <c r="E28" i="30"/>
  <c r="B79" i="9" s="1"/>
  <c r="E29" i="30"/>
  <c r="B83" i="9" s="1"/>
  <c r="E30" i="30"/>
  <c r="C15" i="36" l="1"/>
  <c r="C24" i="36"/>
  <c r="C19" i="36"/>
  <c r="D17" i="36"/>
  <c r="D35" i="9"/>
  <c r="T35" i="9" s="1"/>
  <c r="T36" i="9" s="1"/>
  <c r="T37" i="9" s="1"/>
  <c r="T38" i="9" s="1"/>
  <c r="V35" i="9" s="1"/>
  <c r="D20" i="36"/>
  <c r="D47" i="9"/>
  <c r="T47" i="9" s="1"/>
  <c r="T48" i="9" s="1"/>
  <c r="T49" i="9" s="1"/>
  <c r="T50" i="9" s="1"/>
  <c r="V47" i="9" s="1"/>
  <c r="D26" i="36"/>
  <c r="D71" i="9"/>
  <c r="T71" i="9" s="1"/>
  <c r="T72" i="9" s="1"/>
  <c r="T73" i="9" s="1"/>
  <c r="T74" i="9" s="1"/>
  <c r="V71" i="9" s="1"/>
  <c r="C26" i="36"/>
  <c r="C71" i="9"/>
  <c r="S71" i="9" s="1"/>
  <c r="S72" i="9" s="1"/>
  <c r="S73" i="9" s="1"/>
  <c r="S74" i="9" s="1"/>
  <c r="U71" i="9" s="1"/>
  <c r="C27" i="36"/>
  <c r="C75" i="9"/>
  <c r="S75" i="9" s="1"/>
  <c r="S76" i="9" s="1"/>
  <c r="S77" i="9" s="1"/>
  <c r="S78" i="9" s="1"/>
  <c r="U75" i="9" s="1"/>
  <c r="D21" i="36"/>
  <c r="D51" i="9"/>
  <c r="T51" i="9" s="1"/>
  <c r="T52" i="9" s="1"/>
  <c r="T53" i="9" s="1"/>
  <c r="T54" i="9" s="1"/>
  <c r="V51" i="9" s="1"/>
  <c r="D28" i="36"/>
  <c r="D79" i="9"/>
  <c r="T79" i="9" s="1"/>
  <c r="T80" i="9" s="1"/>
  <c r="T81" i="9" s="1"/>
  <c r="T82" i="9" s="1"/>
  <c r="V79" i="9" s="1"/>
  <c r="D19" i="36"/>
  <c r="D43" i="9"/>
  <c r="T43" i="9" s="1"/>
  <c r="T44" i="9" s="1"/>
  <c r="T45" i="9" s="1"/>
  <c r="T46" i="9" s="1"/>
  <c r="V43" i="9" s="1"/>
  <c r="C17" i="36"/>
  <c r="C35" i="9"/>
  <c r="S35" i="9" s="1"/>
  <c r="S36" i="9" s="1"/>
  <c r="S37" i="9" s="1"/>
  <c r="S38" i="9" s="1"/>
  <c r="U35" i="9" s="1"/>
  <c r="C16" i="36"/>
  <c r="C31" i="9"/>
  <c r="S31" i="9" s="1"/>
  <c r="S32" i="9" s="1"/>
  <c r="S33" i="9" s="1"/>
  <c r="S34" i="9" s="1"/>
  <c r="U31" i="9" s="1"/>
  <c r="D24" i="36"/>
  <c r="D63" i="9"/>
  <c r="T63" i="9" s="1"/>
  <c r="T64" i="9" s="1"/>
  <c r="T65" i="9" s="1"/>
  <c r="T66" i="9" s="1"/>
  <c r="V63" i="9" s="1"/>
  <c r="D25" i="36"/>
  <c r="D67" i="9"/>
  <c r="T67" i="9" s="1"/>
  <c r="T68" i="9" s="1"/>
  <c r="T69" i="9" s="1"/>
  <c r="T70" i="9" s="1"/>
  <c r="V67" i="9" s="1"/>
  <c r="D18" i="36"/>
  <c r="D39" i="9"/>
  <c r="T39" i="9" s="1"/>
  <c r="T40" i="9" s="1"/>
  <c r="T41" i="9" s="1"/>
  <c r="T42" i="9" s="1"/>
  <c r="V39" i="9" s="1"/>
  <c r="D15" i="36"/>
  <c r="D27" i="9"/>
  <c r="T27" i="9" s="1"/>
  <c r="T28" i="9" s="1"/>
  <c r="T29" i="9" s="1"/>
  <c r="T30" i="9" s="1"/>
  <c r="V27" i="9" s="1"/>
  <c r="D23" i="36"/>
  <c r="D59" i="9"/>
  <c r="T59" i="9" s="1"/>
  <c r="T60" i="9" s="1"/>
  <c r="T61" i="9" s="1"/>
  <c r="T62" i="9" s="1"/>
  <c r="V59" i="9" s="1"/>
  <c r="C21" i="36"/>
  <c r="C51" i="9"/>
  <c r="S51" i="9" s="1"/>
  <c r="S52" i="9" s="1"/>
  <c r="S53" i="9" s="1"/>
  <c r="S54" i="9" s="1"/>
  <c r="U51" i="9" s="1"/>
  <c r="D29" i="36"/>
  <c r="D83" i="9"/>
  <c r="T83" i="9" s="1"/>
  <c r="T84" i="9" s="1"/>
  <c r="T85" i="9" s="1"/>
  <c r="T86" i="9" s="1"/>
  <c r="V83" i="9" s="1"/>
  <c r="D22" i="36"/>
  <c r="D55" i="9"/>
  <c r="T55" i="9" s="1"/>
  <c r="T56" i="9" s="1"/>
  <c r="T57" i="9" s="1"/>
  <c r="T58" i="9" s="1"/>
  <c r="V55" i="9" s="1"/>
  <c r="D27" i="36"/>
  <c r="D75" i="9"/>
  <c r="T75" i="9" s="1"/>
  <c r="T76" i="9" s="1"/>
  <c r="T77" i="9" s="1"/>
  <c r="T78" i="9" s="1"/>
  <c r="V75" i="9" s="1"/>
  <c r="C22" i="36"/>
  <c r="C55" i="9"/>
  <c r="S55" i="9" s="1"/>
  <c r="S56" i="9" s="1"/>
  <c r="S57" i="9" s="1"/>
  <c r="S58" i="9" s="1"/>
  <c r="U55" i="9" s="1"/>
  <c r="D14" i="36"/>
  <c r="D23" i="9"/>
  <c r="T23" i="9" s="1"/>
  <c r="T24" i="9" s="1"/>
  <c r="T25" i="9" s="1"/>
  <c r="T26" i="9" s="1"/>
  <c r="V23" i="9" s="1"/>
  <c r="C14" i="36"/>
  <c r="C23" i="9"/>
  <c r="S23" i="9" s="1"/>
  <c r="S24" i="9" s="1"/>
  <c r="S25" i="9" s="1"/>
  <c r="S26" i="9" s="1"/>
  <c r="U23" i="9" s="1"/>
  <c r="D13" i="36"/>
  <c r="D19" i="9"/>
  <c r="T19" i="9" s="1"/>
  <c r="T20" i="9" s="1"/>
  <c r="T21" i="9" s="1"/>
  <c r="T22" i="9" s="1"/>
  <c r="V19" i="9" s="1"/>
  <c r="D12" i="36"/>
  <c r="D15" i="9"/>
  <c r="T15" i="9" s="1"/>
  <c r="T16" i="9" s="1"/>
  <c r="T17" i="9" s="1"/>
  <c r="T18" i="9" s="1"/>
  <c r="V15" i="9" s="1"/>
  <c r="D30" i="36"/>
  <c r="D87" i="9"/>
  <c r="T87" i="9" s="1"/>
  <c r="T88" i="9" s="1"/>
  <c r="T89" i="9" s="1"/>
  <c r="T90" i="9" s="1"/>
  <c r="V87" i="9" s="1"/>
  <c r="C30" i="36"/>
  <c r="C87" i="9"/>
  <c r="S87" i="9" s="1"/>
  <c r="S88" i="9" s="1"/>
  <c r="S89" i="9" s="1"/>
  <c r="S90" i="9" s="1"/>
  <c r="U87" i="9" s="1"/>
  <c r="B30" i="15"/>
  <c r="B87" i="9"/>
  <c r="C23" i="36"/>
  <c r="C20" i="36"/>
  <c r="C11" i="9"/>
  <c r="C29" i="36"/>
  <c r="C28" i="36"/>
  <c r="C13" i="36"/>
  <c r="C25" i="36"/>
  <c r="C12" i="36"/>
  <c r="N24" i="15"/>
  <c r="D24" i="31" s="1"/>
  <c r="N30" i="15"/>
  <c r="D30" i="31" s="1"/>
  <c r="N13" i="15"/>
  <c r="D13" i="31" s="1"/>
  <c r="N25" i="15"/>
  <c r="D25" i="31" s="1"/>
  <c r="N18" i="15"/>
  <c r="D18" i="31" s="1"/>
  <c r="N15" i="15"/>
  <c r="D15" i="31" s="1"/>
  <c r="N23" i="15"/>
  <c r="D23" i="31" s="1"/>
  <c r="N28" i="15"/>
  <c r="D28" i="31" s="1"/>
  <c r="N11" i="15"/>
  <c r="D11" i="31" s="1"/>
  <c r="D11" i="9"/>
  <c r="N22" i="15"/>
  <c r="D22" i="31" s="1"/>
  <c r="N21" i="15"/>
  <c r="D21" i="31" s="1"/>
  <c r="N19" i="15"/>
  <c r="D19" i="31" s="1"/>
  <c r="N29" i="15"/>
  <c r="D29" i="31" s="1"/>
  <c r="N27" i="15"/>
  <c r="D27" i="31" s="1"/>
  <c r="N12" i="15"/>
  <c r="D12" i="31" s="1"/>
  <c r="N17" i="15"/>
  <c r="D17" i="31" s="1"/>
  <c r="N20" i="15"/>
  <c r="D20" i="31" s="1"/>
  <c r="N26" i="15"/>
  <c r="D26" i="31" s="1"/>
  <c r="N14" i="15"/>
  <c r="D14" i="31" s="1"/>
  <c r="B12" i="15"/>
  <c r="B11" i="15"/>
  <c r="C11" i="31" l="1"/>
  <c r="B30" i="36"/>
  <c r="A30" i="36"/>
  <c r="B29" i="36"/>
  <c r="A29" i="36"/>
  <c r="B28" i="36"/>
  <c r="A28" i="36"/>
  <c r="B27" i="36"/>
  <c r="A27" i="36"/>
  <c r="B26" i="36"/>
  <c r="A26" i="36"/>
  <c r="B25" i="36"/>
  <c r="A25" i="36"/>
  <c r="B24" i="36"/>
  <c r="A24" i="36"/>
  <c r="B23" i="36"/>
  <c r="A23" i="36"/>
  <c r="B22" i="36"/>
  <c r="A22" i="36"/>
  <c r="B21" i="36"/>
  <c r="A21" i="36"/>
  <c r="B20" i="36"/>
  <c r="A20" i="36"/>
  <c r="B19" i="36"/>
  <c r="A19" i="36"/>
  <c r="B18" i="36"/>
  <c r="A18" i="36"/>
  <c r="B17" i="36"/>
  <c r="A17" i="36"/>
  <c r="B16" i="36"/>
  <c r="A16" i="36"/>
  <c r="B15" i="36"/>
  <c r="A15" i="36"/>
  <c r="B14" i="36"/>
  <c r="A14" i="36"/>
  <c r="B13" i="36"/>
  <c r="A13" i="36"/>
  <c r="B12" i="36"/>
  <c r="A12" i="36"/>
  <c r="B11" i="36"/>
  <c r="A11" i="36"/>
  <c r="E11" i="36" l="1"/>
  <c r="B30" i="35"/>
  <c r="A30" i="35"/>
  <c r="B29" i="35"/>
  <c r="A29" i="35"/>
  <c r="B28" i="35"/>
  <c r="A28" i="35"/>
  <c r="B27" i="35"/>
  <c r="A27" i="35"/>
  <c r="B26" i="35"/>
  <c r="A26" i="35"/>
  <c r="B25" i="35"/>
  <c r="A25" i="35"/>
  <c r="B24" i="35"/>
  <c r="A24" i="35"/>
  <c r="B23" i="35"/>
  <c r="A23" i="35"/>
  <c r="B22" i="35"/>
  <c r="A22" i="35"/>
  <c r="B21" i="35"/>
  <c r="A21" i="35"/>
  <c r="B20" i="35"/>
  <c r="A20" i="35"/>
  <c r="B19" i="35"/>
  <c r="A19" i="35"/>
  <c r="B18" i="35"/>
  <c r="A18" i="35"/>
  <c r="B17" i="35"/>
  <c r="A17" i="35"/>
  <c r="B16" i="35"/>
  <c r="A16" i="35"/>
  <c r="B15" i="35"/>
  <c r="A15" i="35"/>
  <c r="B14" i="35"/>
  <c r="A14" i="35"/>
  <c r="B13" i="35"/>
  <c r="A13" i="35"/>
  <c r="B12" i="35"/>
  <c r="A12" i="35"/>
  <c r="B11" i="35"/>
  <c r="A11" i="35"/>
  <c r="N11" i="9"/>
  <c r="N12" i="9"/>
  <c r="N14" i="9"/>
  <c r="A11" i="9"/>
  <c r="K12" i="9"/>
  <c r="K14" i="9"/>
  <c r="K11" i="9"/>
  <c r="R11" i="9" l="1"/>
  <c r="R12" i="9"/>
  <c r="R14" i="9"/>
  <c r="S11" i="9" l="1"/>
  <c r="S12" i="9" s="1"/>
  <c r="S13" i="9" s="1"/>
  <c r="S14" i="9" s="1"/>
  <c r="U11" i="9" s="1"/>
  <c r="T11" i="9"/>
  <c r="T12" i="9" s="1"/>
  <c r="T13" i="9" s="1"/>
  <c r="T14" i="9" s="1"/>
  <c r="V11" i="9" s="1"/>
  <c r="F12" i="36"/>
  <c r="F13" i="36"/>
  <c r="F14" i="36"/>
  <c r="F15" i="36"/>
  <c r="F16" i="36"/>
  <c r="F17" i="36"/>
  <c r="F18" i="36"/>
  <c r="F19" i="36"/>
  <c r="F20" i="36"/>
  <c r="F21" i="36"/>
  <c r="F22" i="36"/>
  <c r="F23" i="36"/>
  <c r="F24" i="36"/>
  <c r="F25" i="36"/>
  <c r="F26" i="36"/>
  <c r="F27" i="36"/>
  <c r="F28" i="36"/>
  <c r="F29" i="36"/>
  <c r="F30" i="36"/>
  <c r="E11" i="31"/>
  <c r="F12" i="15"/>
  <c r="C12" i="31" s="1"/>
  <c r="F13" i="15"/>
  <c r="C13" i="31" s="1"/>
  <c r="E13" i="36" s="1"/>
  <c r="F14" i="15"/>
  <c r="F15" i="15"/>
  <c r="C15" i="31" s="1"/>
  <c r="E15" i="36" s="1"/>
  <c r="F16" i="15"/>
  <c r="C16" i="31" s="1"/>
  <c r="F17" i="15"/>
  <c r="C17" i="31" s="1"/>
  <c r="F18" i="15"/>
  <c r="C18" i="31" s="1"/>
  <c r="F19" i="15"/>
  <c r="C19" i="31" s="1"/>
  <c r="F20" i="15"/>
  <c r="C20" i="31" s="1"/>
  <c r="F21" i="15"/>
  <c r="C21" i="31" s="1"/>
  <c r="F22" i="15"/>
  <c r="F23" i="15"/>
  <c r="C23" i="31" s="1"/>
  <c r="F24" i="15"/>
  <c r="C24" i="31" s="1"/>
  <c r="F25" i="15"/>
  <c r="C25" i="31" s="1"/>
  <c r="F26" i="15"/>
  <c r="C26" i="31" s="1"/>
  <c r="F27" i="15"/>
  <c r="C27" i="31" s="1"/>
  <c r="F28" i="15"/>
  <c r="C28" i="31" s="1"/>
  <c r="F29" i="15"/>
  <c r="C29" i="31" s="1"/>
  <c r="F30" i="15"/>
  <c r="C30" i="31" s="1"/>
  <c r="E12" i="36" l="1"/>
  <c r="C22" i="31"/>
  <c r="E22" i="36" s="1"/>
  <c r="E29" i="31"/>
  <c r="G29" i="36" s="1"/>
  <c r="E29" i="36"/>
  <c r="E25" i="31"/>
  <c r="G25" i="36" s="1"/>
  <c r="E25" i="36"/>
  <c r="E21" i="31"/>
  <c r="G21" i="36" s="1"/>
  <c r="E21" i="36"/>
  <c r="E28" i="31"/>
  <c r="G28" i="36" s="1"/>
  <c r="E28" i="36"/>
  <c r="E24" i="31"/>
  <c r="G24" i="36" s="1"/>
  <c r="E24" i="36"/>
  <c r="E20" i="31"/>
  <c r="G20" i="36" s="1"/>
  <c r="E20" i="36"/>
  <c r="E27" i="31"/>
  <c r="G27" i="36" s="1"/>
  <c r="E27" i="36"/>
  <c r="E23" i="31"/>
  <c r="G23" i="36" s="1"/>
  <c r="E23" i="36"/>
  <c r="E19" i="31"/>
  <c r="G19" i="36" s="1"/>
  <c r="E19" i="36"/>
  <c r="E26" i="31"/>
  <c r="G26" i="36" s="1"/>
  <c r="E26" i="36"/>
  <c r="E18" i="31"/>
  <c r="G18" i="36" s="1"/>
  <c r="E18" i="36"/>
  <c r="E30" i="31"/>
  <c r="G30" i="36" s="1"/>
  <c r="E30" i="36"/>
  <c r="E17" i="31"/>
  <c r="G17" i="36" s="1"/>
  <c r="E17" i="36"/>
  <c r="E16" i="31"/>
  <c r="G16" i="36" s="1"/>
  <c r="E16" i="36"/>
  <c r="C11" i="35"/>
  <c r="E11" i="35" s="1"/>
  <c r="F11" i="36"/>
  <c r="G11" i="36"/>
  <c r="D11" i="35"/>
  <c r="C14" i="31"/>
  <c r="E14" i="36" s="1"/>
  <c r="E15" i="31"/>
  <c r="G15" i="36" s="1"/>
  <c r="E13" i="31"/>
  <c r="G13" i="36" s="1"/>
  <c r="E12" i="31"/>
  <c r="G12" i="36" s="1"/>
  <c r="J12" i="31" l="1"/>
  <c r="D13" i="37" s="1"/>
  <c r="K12" i="31"/>
  <c r="E13" i="37" s="1"/>
  <c r="L15" i="31"/>
  <c r="F16" i="37" s="1"/>
  <c r="J13" i="31"/>
  <c r="D14" i="37" s="1"/>
  <c r="I18" i="36"/>
  <c r="K18" i="36" s="1"/>
  <c r="D18" i="35"/>
  <c r="F18" i="35" s="1"/>
  <c r="I22" i="36"/>
  <c r="K22" i="36" s="1"/>
  <c r="D22" i="35"/>
  <c r="F22" i="35" s="1"/>
  <c r="I26" i="36"/>
  <c r="K26" i="36" s="1"/>
  <c r="D26" i="35"/>
  <c r="F26" i="35" s="1"/>
  <c r="H23" i="36"/>
  <c r="J23" i="36" s="1"/>
  <c r="L23" i="36" s="1"/>
  <c r="N23" i="36" s="1"/>
  <c r="M23" i="36" s="1"/>
  <c r="P23" i="36" s="1"/>
  <c r="C23" i="35"/>
  <c r="E23" i="35" s="1"/>
  <c r="G23" i="35" s="1"/>
  <c r="H25" i="36"/>
  <c r="J25" i="36" s="1"/>
  <c r="L25" i="36" s="1"/>
  <c r="N25" i="36" s="1"/>
  <c r="M25" i="36" s="1"/>
  <c r="P25" i="36" s="1"/>
  <c r="C25" i="35"/>
  <c r="E25" i="35" s="1"/>
  <c r="G25" i="35" s="1"/>
  <c r="H24" i="36"/>
  <c r="J24" i="36" s="1"/>
  <c r="L24" i="36" s="1"/>
  <c r="N24" i="36" s="1"/>
  <c r="M24" i="36" s="1"/>
  <c r="P24" i="36" s="1"/>
  <c r="C24" i="35"/>
  <c r="E24" i="35" s="1"/>
  <c r="G24" i="35" s="1"/>
  <c r="I19" i="36"/>
  <c r="K19" i="36" s="1"/>
  <c r="D19" i="35"/>
  <c r="F19" i="35" s="1"/>
  <c r="I23" i="36"/>
  <c r="K23" i="36" s="1"/>
  <c r="D23" i="35"/>
  <c r="F23" i="35" s="1"/>
  <c r="I27" i="36"/>
  <c r="K27" i="36" s="1"/>
  <c r="D27" i="35"/>
  <c r="F27" i="35" s="1"/>
  <c r="H21" i="36"/>
  <c r="J21" i="36" s="1"/>
  <c r="L21" i="36" s="1"/>
  <c r="N21" i="36" s="1"/>
  <c r="M21" i="36" s="1"/>
  <c r="P21" i="36" s="1"/>
  <c r="C21" i="35"/>
  <c r="E21" i="35" s="1"/>
  <c r="G21" i="35" s="1"/>
  <c r="H29" i="36"/>
  <c r="J29" i="36" s="1"/>
  <c r="L29" i="36" s="1"/>
  <c r="N29" i="36" s="1"/>
  <c r="M29" i="36" s="1"/>
  <c r="P29" i="36" s="1"/>
  <c r="C29" i="35"/>
  <c r="E29" i="35" s="1"/>
  <c r="G29" i="35" s="1"/>
  <c r="E22" i="31"/>
  <c r="G22" i="36" s="1"/>
  <c r="H22" i="36"/>
  <c r="J22" i="36" s="1"/>
  <c r="L22" i="36" s="1"/>
  <c r="N22" i="36" s="1"/>
  <c r="M22" i="36" s="1"/>
  <c r="P22" i="36" s="1"/>
  <c r="C22" i="35"/>
  <c r="E22" i="35" s="1"/>
  <c r="G22" i="35" s="1"/>
  <c r="H18" i="36"/>
  <c r="J18" i="36" s="1"/>
  <c r="L18" i="36" s="1"/>
  <c r="N18" i="36" s="1"/>
  <c r="M18" i="36" s="1"/>
  <c r="P18" i="36" s="1"/>
  <c r="C18" i="35"/>
  <c r="E18" i="35" s="1"/>
  <c r="G18" i="35" s="1"/>
  <c r="H26" i="36"/>
  <c r="J26" i="36" s="1"/>
  <c r="L26" i="36" s="1"/>
  <c r="N26" i="36" s="1"/>
  <c r="M26" i="36" s="1"/>
  <c r="P26" i="36" s="1"/>
  <c r="C26" i="35"/>
  <c r="E26" i="35" s="1"/>
  <c r="G26" i="35" s="1"/>
  <c r="I20" i="36"/>
  <c r="K20" i="36" s="1"/>
  <c r="D20" i="35"/>
  <c r="F20" i="35" s="1"/>
  <c r="I24" i="36"/>
  <c r="K24" i="36" s="1"/>
  <c r="D24" i="35"/>
  <c r="F24" i="35" s="1"/>
  <c r="I28" i="36"/>
  <c r="K28" i="36" s="1"/>
  <c r="D28" i="35"/>
  <c r="F28" i="35" s="1"/>
  <c r="H19" i="36"/>
  <c r="J19" i="36" s="1"/>
  <c r="L19" i="36" s="1"/>
  <c r="N19" i="36" s="1"/>
  <c r="M19" i="36" s="1"/>
  <c r="P19" i="36" s="1"/>
  <c r="C19" i="35"/>
  <c r="E19" i="35" s="1"/>
  <c r="G19" i="35" s="1"/>
  <c r="H27" i="36"/>
  <c r="J27" i="36" s="1"/>
  <c r="L27" i="36" s="1"/>
  <c r="N27" i="36" s="1"/>
  <c r="M27" i="36" s="1"/>
  <c r="P27" i="36" s="1"/>
  <c r="C27" i="35"/>
  <c r="E27" i="35" s="1"/>
  <c r="G27" i="35" s="1"/>
  <c r="H20" i="36"/>
  <c r="J20" i="36" s="1"/>
  <c r="L20" i="36" s="1"/>
  <c r="N20" i="36" s="1"/>
  <c r="M20" i="36" s="1"/>
  <c r="P20" i="36" s="1"/>
  <c r="C20" i="35"/>
  <c r="E20" i="35" s="1"/>
  <c r="G20" i="35" s="1"/>
  <c r="H28" i="36"/>
  <c r="J28" i="36" s="1"/>
  <c r="L28" i="36" s="1"/>
  <c r="N28" i="36" s="1"/>
  <c r="M28" i="36" s="1"/>
  <c r="P28" i="36" s="1"/>
  <c r="C28" i="35"/>
  <c r="E28" i="35" s="1"/>
  <c r="G28" i="35" s="1"/>
  <c r="I21" i="36"/>
  <c r="K21" i="36" s="1"/>
  <c r="D21" i="35"/>
  <c r="F21" i="35" s="1"/>
  <c r="I25" i="36"/>
  <c r="K25" i="36" s="1"/>
  <c r="D25" i="35"/>
  <c r="F25" i="35" s="1"/>
  <c r="I29" i="36"/>
  <c r="K29" i="36" s="1"/>
  <c r="D29" i="35"/>
  <c r="F29" i="35" s="1"/>
  <c r="C30" i="35"/>
  <c r="E30" i="35" s="1"/>
  <c r="I12" i="36"/>
  <c r="K12" i="36" s="1"/>
  <c r="D12" i="35"/>
  <c r="F12" i="35" s="1"/>
  <c r="I16" i="36"/>
  <c r="K16" i="36" s="1"/>
  <c r="D16" i="35"/>
  <c r="F16" i="35" s="1"/>
  <c r="I17" i="36"/>
  <c r="K17" i="36" s="1"/>
  <c r="D17" i="35"/>
  <c r="F17" i="35" s="1"/>
  <c r="D13" i="35"/>
  <c r="F13" i="35" s="1"/>
  <c r="I13" i="36"/>
  <c r="K13" i="36" s="1"/>
  <c r="H13" i="36"/>
  <c r="J13" i="36" s="1"/>
  <c r="C13" i="35"/>
  <c r="E13" i="35" s="1"/>
  <c r="H16" i="36"/>
  <c r="J16" i="36" s="1"/>
  <c r="L16" i="36" s="1"/>
  <c r="N16" i="36" s="1"/>
  <c r="M16" i="36" s="1"/>
  <c r="P16" i="36" s="1"/>
  <c r="C16" i="35"/>
  <c r="E16" i="35" s="1"/>
  <c r="G16" i="35" s="1"/>
  <c r="H12" i="36"/>
  <c r="J12" i="36" s="1"/>
  <c r="C12" i="35"/>
  <c r="E12" i="35" s="1"/>
  <c r="G12" i="35" s="1"/>
  <c r="H17" i="36"/>
  <c r="J17" i="36" s="1"/>
  <c r="L17" i="36" s="1"/>
  <c r="N17" i="36" s="1"/>
  <c r="M17" i="36" s="1"/>
  <c r="P17" i="36" s="1"/>
  <c r="C17" i="35"/>
  <c r="E17" i="35" s="1"/>
  <c r="G17" i="35" s="1"/>
  <c r="H11" i="36"/>
  <c r="I11" i="36"/>
  <c r="F11" i="35"/>
  <c r="I15" i="36"/>
  <c r="K15" i="36" s="1"/>
  <c r="D15" i="35"/>
  <c r="F15" i="35" s="1"/>
  <c r="H15" i="36"/>
  <c r="J15" i="36" s="1"/>
  <c r="L15" i="36" s="1"/>
  <c r="N15" i="36" s="1"/>
  <c r="M15" i="36" s="1"/>
  <c r="P15" i="36" s="1"/>
  <c r="C15" i="35"/>
  <c r="E15" i="35" s="1"/>
  <c r="I14" i="36"/>
  <c r="K14" i="36" s="1"/>
  <c r="D14" i="35"/>
  <c r="F14" i="35" s="1"/>
  <c r="I15" i="31"/>
  <c r="C16" i="37" s="1"/>
  <c r="I13" i="31"/>
  <c r="C14" i="37" s="1"/>
  <c r="K15" i="31"/>
  <c r="E16" i="37" s="1"/>
  <c r="L14" i="31"/>
  <c r="F15" i="37" s="1"/>
  <c r="L12" i="31"/>
  <c r="F13" i="37" s="1"/>
  <c r="K11" i="31"/>
  <c r="E12" i="37" s="1"/>
  <c r="I12" i="31"/>
  <c r="C13" i="37" s="1"/>
  <c r="M11" i="31"/>
  <c r="G12" i="37" s="1"/>
  <c r="H14" i="36"/>
  <c r="J14" i="36" s="1"/>
  <c r="C14" i="35"/>
  <c r="E14" i="35" s="1"/>
  <c r="J14" i="31"/>
  <c r="D15" i="37" s="1"/>
  <c r="K14" i="31"/>
  <c r="E15" i="37" s="1"/>
  <c r="J15" i="31"/>
  <c r="D16" i="37" s="1"/>
  <c r="E14" i="31"/>
  <c r="G14" i="36" s="1"/>
  <c r="B15" i="15"/>
  <c r="B11" i="9"/>
  <c r="A12" i="31"/>
  <c r="M15" i="31" s="1"/>
  <c r="G16" i="37" s="1"/>
  <c r="B12" i="31"/>
  <c r="A13" i="31"/>
  <c r="I14" i="31" s="1"/>
  <c r="C15" i="37" s="1"/>
  <c r="B13" i="31"/>
  <c r="A14" i="31"/>
  <c r="L11" i="31" s="1"/>
  <c r="F12" i="37" s="1"/>
  <c r="B14" i="31"/>
  <c r="A15" i="31"/>
  <c r="B15" i="31"/>
  <c r="A16" i="31"/>
  <c r="B16" i="31"/>
  <c r="A17" i="31"/>
  <c r="B17" i="31"/>
  <c r="A18" i="31"/>
  <c r="B18" i="31"/>
  <c r="A19" i="31"/>
  <c r="B19" i="31"/>
  <c r="A20" i="31"/>
  <c r="B20" i="31"/>
  <c r="A21" i="31"/>
  <c r="B21" i="31"/>
  <c r="A22" i="31"/>
  <c r="B22" i="31"/>
  <c r="A23" i="31"/>
  <c r="B23" i="31"/>
  <c r="A24" i="31"/>
  <c r="B24" i="31"/>
  <c r="A25" i="31"/>
  <c r="B25" i="31"/>
  <c r="A26" i="31"/>
  <c r="B26" i="31"/>
  <c r="A27" i="31"/>
  <c r="B27" i="31"/>
  <c r="A28" i="31"/>
  <c r="B28" i="31"/>
  <c r="A29" i="31"/>
  <c r="B29" i="31"/>
  <c r="A30" i="31"/>
  <c r="J11" i="31" s="1"/>
  <c r="D12" i="37" s="1"/>
  <c r="B30" i="31"/>
  <c r="A19" i="15"/>
  <c r="B19" i="15"/>
  <c r="A20" i="15"/>
  <c r="B20" i="15"/>
  <c r="A21" i="15"/>
  <c r="B21" i="15"/>
  <c r="A22" i="15"/>
  <c r="B22" i="15"/>
  <c r="A23" i="15"/>
  <c r="B23" i="15"/>
  <c r="A24" i="15"/>
  <c r="B24" i="15"/>
  <c r="A25" i="15"/>
  <c r="B25" i="15"/>
  <c r="A26" i="15"/>
  <c r="B26" i="15"/>
  <c r="A27" i="15"/>
  <c r="B27" i="15"/>
  <c r="A28" i="15"/>
  <c r="B28" i="15"/>
  <c r="A29" i="15"/>
  <c r="B29" i="15"/>
  <c r="A30" i="15"/>
  <c r="A11" i="31"/>
  <c r="I11" i="31" s="1"/>
  <c r="C12" i="37" s="1"/>
  <c r="B18" i="15"/>
  <c r="A18" i="15"/>
  <c r="B17" i="15"/>
  <c r="A17" i="15"/>
  <c r="B16" i="15"/>
  <c r="A16" i="15"/>
  <c r="A15" i="15"/>
  <c r="B14" i="15"/>
  <c r="A14" i="15"/>
  <c r="B13" i="15"/>
  <c r="A13" i="15"/>
  <c r="A12" i="15"/>
  <c r="A11" i="15"/>
  <c r="L13" i="31" l="1"/>
  <c r="F14" i="37" s="1"/>
  <c r="L12" i="36"/>
  <c r="N12" i="36" s="1"/>
  <c r="M12" i="36" s="1"/>
  <c r="P12" i="36" s="1"/>
  <c r="B17" i="33"/>
  <c r="K13" i="31"/>
  <c r="E14" i="37" s="1"/>
  <c r="M13" i="31"/>
  <c r="G14" i="37" s="1"/>
  <c r="L13" i="36"/>
  <c r="N13" i="36" s="1"/>
  <c r="M13" i="36" s="1"/>
  <c r="P13" i="36" s="1"/>
  <c r="J11" i="36"/>
  <c r="G11" i="35"/>
  <c r="L11" i="36" s="1"/>
  <c r="M14" i="31"/>
  <c r="G15" i="37" s="1"/>
  <c r="M12" i="31"/>
  <c r="G13" i="37" s="1"/>
  <c r="D30" i="35"/>
  <c r="F30" i="35" s="1"/>
  <c r="K11" i="35" s="1"/>
  <c r="K12" i="37" s="1"/>
  <c r="I30" i="36"/>
  <c r="K30" i="36" s="1"/>
  <c r="G13" i="35"/>
  <c r="H30" i="36"/>
  <c r="J30" i="36" s="1"/>
  <c r="G30" i="35"/>
  <c r="B16" i="33"/>
  <c r="B19" i="33"/>
  <c r="K11" i="36"/>
  <c r="L14" i="36"/>
  <c r="N14" i="36" s="1"/>
  <c r="M14" i="36" s="1"/>
  <c r="P14" i="36" s="1"/>
  <c r="G15" i="35"/>
  <c r="G14" i="35"/>
  <c r="B18" i="33"/>
  <c r="N11" i="36" l="1"/>
  <c r="B20" i="33"/>
  <c r="N11" i="35"/>
  <c r="N12" i="37" s="1"/>
  <c r="K12" i="35"/>
  <c r="K13" i="37" s="1"/>
  <c r="L14" i="35"/>
  <c r="L15" i="37" s="1"/>
  <c r="M14" i="35"/>
  <c r="M15" i="37" s="1"/>
  <c r="N13" i="35"/>
  <c r="N14" i="37" s="1"/>
  <c r="N14" i="35"/>
  <c r="N15" i="37" s="1"/>
  <c r="M12" i="35"/>
  <c r="M13" i="37" s="1"/>
  <c r="O11" i="35"/>
  <c r="O12" i="37" s="1"/>
  <c r="O15" i="35"/>
  <c r="O16" i="37" s="1"/>
  <c r="M11" i="35"/>
  <c r="M12" i="37" s="1"/>
  <c r="K13" i="35"/>
  <c r="K14" i="37" s="1"/>
  <c r="N12" i="35"/>
  <c r="N13" i="37" s="1"/>
  <c r="O14" i="35"/>
  <c r="O15" i="37" s="1"/>
  <c r="K15" i="35"/>
  <c r="K16" i="37" s="1"/>
  <c r="L15" i="35"/>
  <c r="L16" i="37" s="1"/>
  <c r="L11" i="35"/>
  <c r="L12" i="37" s="1"/>
  <c r="K14" i="35"/>
  <c r="K15" i="37" s="1"/>
  <c r="O13" i="35"/>
  <c r="O14" i="37" s="1"/>
  <c r="L13" i="35"/>
  <c r="L14" i="37" s="1"/>
  <c r="L12" i="35"/>
  <c r="L13" i="37" s="1"/>
  <c r="M15" i="35"/>
  <c r="M16" i="37" s="1"/>
  <c r="O12" i="35"/>
  <c r="O13" i="37" s="1"/>
  <c r="M13" i="35"/>
  <c r="M14" i="37" s="1"/>
  <c r="N15" i="35"/>
  <c r="N16" i="37" s="1"/>
  <c r="L30" i="36"/>
  <c r="M11" i="36" l="1"/>
  <c r="P11" i="36" s="1"/>
  <c r="D16" i="33"/>
  <c r="D18" i="33"/>
  <c r="D19" i="33"/>
  <c r="D17" i="33"/>
  <c r="N30" i="36"/>
  <c r="M30" i="36" s="1"/>
  <c r="P30" i="36" s="1"/>
  <c r="B23" i="33"/>
  <c r="D20" i="33" l="1"/>
  <c r="E16" i="33" s="1"/>
  <c r="C20" i="33"/>
  <c r="C19" i="33"/>
  <c r="C18" i="33"/>
  <c r="C16" i="33"/>
  <c r="C17" i="33"/>
  <c r="E19" i="33" l="1"/>
  <c r="E18" i="33"/>
  <c r="E20" i="33"/>
  <c r="D23" i="33"/>
  <c r="E17" i="33"/>
</calcChain>
</file>

<file path=xl/sharedStrings.xml><?xml version="1.0" encoding="utf-8"?>
<sst xmlns="http://schemas.openxmlformats.org/spreadsheetml/2006/main" count="785" uniqueCount="308">
  <si>
    <t>No. DEL RIESGO</t>
  </si>
  <si>
    <t>RIESGO</t>
  </si>
  <si>
    <t>PROBABILIDAD</t>
  </si>
  <si>
    <t>Frecuencia</t>
  </si>
  <si>
    <t>IMPACTO</t>
  </si>
  <si>
    <t>Moderado</t>
  </si>
  <si>
    <t>Mayor</t>
  </si>
  <si>
    <t>Menor</t>
  </si>
  <si>
    <t>TIPO</t>
  </si>
  <si>
    <t>Probabilidad Residual</t>
  </si>
  <si>
    <t>Impacto Residual</t>
  </si>
  <si>
    <t>R1</t>
  </si>
  <si>
    <t>R2</t>
  </si>
  <si>
    <t>R3</t>
  </si>
  <si>
    <t>R4</t>
  </si>
  <si>
    <t>R5</t>
  </si>
  <si>
    <t>R6</t>
  </si>
  <si>
    <t>R7</t>
  </si>
  <si>
    <t>R8</t>
  </si>
  <si>
    <t>R9</t>
  </si>
  <si>
    <t>MAPA DE CALOR RIESGO INHERENTE</t>
  </si>
  <si>
    <t>MAPA DE CALOR RIESGO RESIDUAL</t>
  </si>
  <si>
    <t>2. Si en la sumatoria de los riesgos Extermos y altos representan mas o igual al 30% de los Riesgos Calificados, y menos del 20% de los Riesgos Extremos la calificación del Proceso será ALTO.</t>
  </si>
  <si>
    <t>3. Si en la sumatoria de los riesgos Extremos, altos y moderados representan mas o igual al  40% de los Riesgos Calificados, y menos del 30% de los Riesgos Extremos y Altos, y Menos del 20% de los Riesgos Extremos, la calificación del Proceso será MODERADO.</t>
  </si>
  <si>
    <t>Sumatoria de riesgos Extremos</t>
  </si>
  <si>
    <t>Sumatoria de riesgos altos</t>
  </si>
  <si>
    <t>Sumatoria de riesgos moderados</t>
  </si>
  <si>
    <t>Sumatoria de Riesgos bajos</t>
  </si>
  <si>
    <t>Total</t>
  </si>
  <si>
    <t>RIESGO INHERENTE DEL PROCESO</t>
  </si>
  <si>
    <t>RIESGO RESIDUAL DEL PROCESO</t>
  </si>
  <si>
    <t>R10</t>
  </si>
  <si>
    <t>R11</t>
  </si>
  <si>
    <t>R12</t>
  </si>
  <si>
    <t>R13</t>
  </si>
  <si>
    <t>R14</t>
  </si>
  <si>
    <t>R15</t>
  </si>
  <si>
    <t>R16</t>
  </si>
  <si>
    <t>R17</t>
  </si>
  <si>
    <t>R18</t>
  </si>
  <si>
    <t>R19</t>
  </si>
  <si>
    <t>R20</t>
  </si>
  <si>
    <t xml:space="preserve"> </t>
  </si>
  <si>
    <t>VALORACIÓN DEL CONTROL</t>
  </si>
  <si>
    <t>RIESGO INHERENTE Y RESIDUAL DEL PROCESO</t>
  </si>
  <si>
    <r>
      <rPr>
        <b/>
        <sz val="11"/>
        <color theme="1"/>
        <rFont val="Calibri"/>
        <family val="2"/>
        <scheme val="minor"/>
      </rPr>
      <t>Explicaciones Para realizar la ponderación de Riesgos.</t>
    </r>
    <r>
      <rPr>
        <sz val="11"/>
        <color theme="1"/>
        <rFont val="Calibri"/>
        <family val="2"/>
        <scheme val="minor"/>
      </rPr>
      <t xml:space="preserve">
1. Si en la sumatoria de los riesgos los Extremos representan mas o igual al 20% de los Riesgos, la calificación del Proceso será EXTREMO.</t>
    </r>
  </si>
  <si>
    <t>Infraestructura</t>
  </si>
  <si>
    <t>DESCRIPCIÓN DEL RIESGO</t>
  </si>
  <si>
    <t>FACTOR DEL RIESGO</t>
  </si>
  <si>
    <t>Nivel</t>
  </si>
  <si>
    <t>Frecuencia de la Actividad</t>
  </si>
  <si>
    <t>Probabilidad</t>
  </si>
  <si>
    <t>Muy Baja</t>
  </si>
  <si>
    <t>La actividad que conlleva el riesgo se ejecuta como máximos 2 veces por año</t>
  </si>
  <si>
    <t>Baja</t>
  </si>
  <si>
    <t>La actividad que conlleva el riesgo se ejecuta de 3 a 24 veces por año</t>
  </si>
  <si>
    <t>Media</t>
  </si>
  <si>
    <t>La actividad que conlleva el riesgo se ejecuta de 24 a 500 veces por año</t>
  </si>
  <si>
    <t>Alta</t>
  </si>
  <si>
    <t>Muy Alta</t>
  </si>
  <si>
    <t>% Impacto</t>
  </si>
  <si>
    <t>Reputacional</t>
  </si>
  <si>
    <t>Leve</t>
  </si>
  <si>
    <t>El riesgo afecta la imagen de algún área de la organización.</t>
  </si>
  <si>
    <t>Entre 10 y 50 SMLMV</t>
  </si>
  <si>
    <t>El riesgo afecta la imagen de la entidad internamente, de conocimiento general nivel interno, de junta directiva y accionistas y/o de proveedores.</t>
  </si>
  <si>
    <t>Entre 50 y 100 SMLMV</t>
  </si>
  <si>
    <t>El riesgo afecta la imagen de la entidad con algunos usuarios de relevancia frente al logro de los objetivos.</t>
  </si>
  <si>
    <t>Entre 100 y 500 SMLMV</t>
  </si>
  <si>
    <t>El riesgo afecta la imagen de la entidad con efecto publicitario sostenido a nivel de sector administrativo, nivel departamental o municipal.</t>
  </si>
  <si>
    <t>Catastrófico</t>
  </si>
  <si>
    <t>Mayor a 500 SMLMV</t>
  </si>
  <si>
    <t>El riesgo afecta la imagen de la entidad a nivel nacional, con efecto publicitario sostenido a nivel país</t>
  </si>
  <si>
    <t>IMPACTO INHERENTE</t>
  </si>
  <si>
    <t>Talento_Humano</t>
  </si>
  <si>
    <t>¿QUÉ? 
IMPACTO</t>
  </si>
  <si>
    <t>La actividad que conlleva el riesgo se ejecuta mínimo 500 veces al año y máximo 5.000 veces por año</t>
  </si>
  <si>
    <t>La actividad que conlleva el riesgo se ejecuta más de 5.000 veces por año</t>
  </si>
  <si>
    <t>Afectación_Económica</t>
  </si>
  <si>
    <t>PROBABILIDAD INHERENTE</t>
  </si>
  <si>
    <t>Menor a 10 SMLMV</t>
  </si>
  <si>
    <t>Extremo</t>
  </si>
  <si>
    <t>Alto</t>
  </si>
  <si>
    <t>Bajo</t>
  </si>
  <si>
    <t>Impacto</t>
  </si>
  <si>
    <t>NIVELES DE RIESGO</t>
  </si>
  <si>
    <t>CALIFICACIÓN RIESGO INHERENTE</t>
  </si>
  <si>
    <t>Tipo de control</t>
  </si>
  <si>
    <t>Peso del Control</t>
  </si>
  <si>
    <t>Implementación</t>
  </si>
  <si>
    <t>Peso de la implementación</t>
  </si>
  <si>
    <t>Automático</t>
  </si>
  <si>
    <t>Manual</t>
  </si>
  <si>
    <t>Atributos Informativos</t>
  </si>
  <si>
    <t>Documentación</t>
  </si>
  <si>
    <t>Documentado</t>
  </si>
  <si>
    <t>Sin Documentar</t>
  </si>
  <si>
    <t>Continua</t>
  </si>
  <si>
    <t>Aleatoria</t>
  </si>
  <si>
    <t>Evidencia</t>
  </si>
  <si>
    <t>Con Registro</t>
  </si>
  <si>
    <t>Sin Registro</t>
  </si>
  <si>
    <t>Eficiencia</t>
  </si>
  <si>
    <t>Preventivo</t>
  </si>
  <si>
    <t>Detectivo</t>
  </si>
  <si>
    <t>Correctivo</t>
  </si>
  <si>
    <t>Informativos</t>
  </si>
  <si>
    <t>Atributos del control</t>
  </si>
  <si>
    <t>No. Control</t>
  </si>
  <si>
    <t>Valor Total del Control</t>
  </si>
  <si>
    <t>Afectación o Desplazamiento en la Matriz</t>
  </si>
  <si>
    <t>% Probabilidad Riesgo Inherente</t>
  </si>
  <si>
    <t>% Impacto Riesgo Inherente</t>
  </si>
  <si>
    <t>Probabilidad residual</t>
  </si>
  <si>
    <t>CALIFICACIÓN RIESGO RESIDUAL</t>
  </si>
  <si>
    <r>
      <t xml:space="preserve">4. Si en la sumatoria de los riesgos Extremos, altos,  moderados y bajos representan mas o igual al  50% de los Riesgos Calificados, y menos del 40% de los riesgos Extremos, altos y moderados, y menos del 30% de los riesgos calificados en Extremos y Altos, y menos del 20% de los riesgos Extremos, la calificación del proceso sera BAJO.
</t>
    </r>
    <r>
      <rPr>
        <b/>
        <sz val="11"/>
        <color theme="1"/>
        <rFont val="Calibri"/>
        <family val="2"/>
        <scheme val="minor"/>
      </rPr>
      <t xml:space="preserve">Nota: </t>
    </r>
    <r>
      <rPr>
        <sz val="11"/>
        <color theme="1"/>
        <rFont val="Calibri"/>
        <family val="2"/>
        <scheme val="minor"/>
      </rPr>
      <t>Adapatado de Instituto de Auditores Internos</t>
    </r>
    <r>
      <rPr>
        <b/>
        <sz val="11"/>
        <color theme="1"/>
        <rFont val="Calibri"/>
        <family val="2"/>
        <scheme val="minor"/>
      </rPr>
      <t xml:space="preserve"> COSO ERM </t>
    </r>
    <r>
      <rPr>
        <sz val="11"/>
        <color theme="1"/>
        <rFont val="Calibri"/>
        <family val="2"/>
        <scheme val="minor"/>
      </rPr>
      <t>Agosto 2014</t>
    </r>
  </si>
  <si>
    <t>% Probabilidad Residual</t>
  </si>
  <si>
    <t>% Impacto Residual</t>
  </si>
  <si>
    <t>% Probabilidad Inherente</t>
  </si>
  <si>
    <t>% Impacto Inherente</t>
  </si>
  <si>
    <t>SEVERIDAD (NIVEL DE RIESGO)</t>
  </si>
  <si>
    <t>Tratamiento</t>
  </si>
  <si>
    <t>Reducir</t>
  </si>
  <si>
    <t>Mitigar</t>
  </si>
  <si>
    <t>Transferir</t>
  </si>
  <si>
    <t>Aceptar</t>
  </si>
  <si>
    <t>Evitar</t>
  </si>
  <si>
    <t>Plan de Acción</t>
  </si>
  <si>
    <t>Estado</t>
  </si>
  <si>
    <t>NO REQUIERE CLAVE PARA DESBLOQUEAR LAS HOJAS</t>
  </si>
  <si>
    <t>Procesos</t>
  </si>
  <si>
    <t>Tecnologías</t>
  </si>
  <si>
    <r>
      <t>¿PORQUÉ?
CAUSA RAÍZ
(</t>
    </r>
    <r>
      <rPr>
        <sz val="11"/>
        <rFont val="Arial"/>
        <family val="2"/>
      </rPr>
      <t xml:space="preserve">Iniciar con 
</t>
    </r>
    <r>
      <rPr>
        <b/>
        <sz val="11"/>
        <rFont val="Arial"/>
        <family val="2"/>
      </rPr>
      <t>debido a)</t>
    </r>
  </si>
  <si>
    <r>
      <t>¿CÓMO?
CAUSA INMEDIATA 
(</t>
    </r>
    <r>
      <rPr>
        <sz val="11"/>
        <rFont val="Arial"/>
        <family val="2"/>
      </rPr>
      <t xml:space="preserve">Iniciar con la palabra 
</t>
    </r>
    <r>
      <rPr>
        <b/>
        <sz val="11"/>
        <rFont val="Arial"/>
        <family val="2"/>
      </rPr>
      <t>por)</t>
    </r>
  </si>
  <si>
    <t>Posibilidad de pérdida Económica</t>
  </si>
  <si>
    <t>Posibilidad de pérdida Reputacional</t>
  </si>
  <si>
    <t>Posibilidad de pérdida Económica y Reputacional</t>
  </si>
  <si>
    <t>Evento_Externo</t>
  </si>
  <si>
    <t>N/A</t>
  </si>
  <si>
    <t>Sin Iniciar</t>
  </si>
  <si>
    <t>Cerrado</t>
  </si>
  <si>
    <t>En proceso</t>
  </si>
  <si>
    <t>Seguimiento 1 (Fecha y avance)</t>
  </si>
  <si>
    <t>Seguimiento 2 (Fecha y avance)</t>
  </si>
  <si>
    <t>Seguimientos por parte del Líder del Proceso</t>
  </si>
  <si>
    <t>Seguimiento 3 ... (Fecha y avance)</t>
  </si>
  <si>
    <t>Fecha de Inicio</t>
  </si>
  <si>
    <t>Fecha de Finalización</t>
  </si>
  <si>
    <t>Verificación por parte de segunda línea de defensa o quien haga sus veces 
(Fecha y Descripción)</t>
  </si>
  <si>
    <t>Verificación por parte de la Oficina de Control Interno o quien haga sus veces 
(Fecha y Descripción)</t>
  </si>
  <si>
    <t>¿QUÉ? IMPACTO</t>
  </si>
  <si>
    <t>PROCESO:</t>
  </si>
  <si>
    <t>OBJETIVO DEL PROCESO:</t>
  </si>
  <si>
    <t>ENTIDAD:</t>
  </si>
  <si>
    <t>A_Ejecución_y_Administración_de_procesos</t>
  </si>
  <si>
    <t>B_Fraude_Externo</t>
  </si>
  <si>
    <t>C_Fraude_Interno</t>
  </si>
  <si>
    <t>D_Fallas_Tecnológicas</t>
  </si>
  <si>
    <t>E_Relaciones_Laborales</t>
  </si>
  <si>
    <t>F_Usuarios_Productos_y_Prácticas_Organizacionales</t>
  </si>
  <si>
    <t>G_Daños_Activos_Físicos</t>
  </si>
  <si>
    <t>RESULTADO FUENTE GENERADORA DEL EVENTO</t>
  </si>
  <si>
    <t>SELECCIONE FUENTE GENERADORA DEL EVENTO PARA TIPO E,F,G</t>
  </si>
  <si>
    <t>VALIDACIÓN FUENTE GENERADORA DEL EVENTO PARA TIPO A,B,C,D</t>
  </si>
  <si>
    <t>Máximo</t>
  </si>
  <si>
    <t>Mínimo</t>
  </si>
  <si>
    <t>Afectación Económica</t>
  </si>
  <si>
    <t>Nivel de Impacto</t>
  </si>
  <si>
    <t>Porcentaje de Impacto</t>
  </si>
  <si>
    <t>Descripción del Control</t>
  </si>
  <si>
    <t>Acción
(Inicia con un verbo)</t>
  </si>
  <si>
    <t>Complemento (Periodicidad - Observaciones o Desviaciones)</t>
  </si>
  <si>
    <t>¿Requiere Plan de Acción?</t>
  </si>
  <si>
    <t>Requiere Plan de Acción</t>
  </si>
  <si>
    <t>No requiere Plan de Acción</t>
  </si>
  <si>
    <t>Responsable 
(Cargo)</t>
  </si>
  <si>
    <t>Descripción de la Acción, basado en el análisis de causas</t>
  </si>
  <si>
    <t>Matriz Mapa de Riesgos</t>
  </si>
  <si>
    <t>Orientaciones Generales</t>
  </si>
  <si>
    <t>Columna</t>
  </si>
  <si>
    <t>Descripción - Lineamientos para el diligenciamiento</t>
  </si>
  <si>
    <t>Proceso</t>
  </si>
  <si>
    <t>Diligencie el nombre del proceso al cual se le identificarán y valorarán los riesgos.</t>
  </si>
  <si>
    <t>Diligencie el objetivo del proceso.</t>
  </si>
  <si>
    <t xml:space="preserve">Permite definir unl consecutivo de riesgos.
Una entidad puede ir en el riesgo 150, pero tener 70 riesgos, lo que permite llevar una traza de los riesgos. Esta información la debe administrar la oficina asesora de planeación o gerencia de riesgos.  Cuando un el riesgo salga del mapa no existirá otro riesgo con el mismo número. </t>
  </si>
  <si>
    <r>
      <t xml:space="preserve">Recuerde que el control se define como la medida que permite reducir o mitigar un riesgo. Defina el control (es) que atacan la causa raíz del riesgo, considere la estructura explicada en la guía: </t>
    </r>
    <r>
      <rPr>
        <b/>
        <sz val="9"/>
        <color theme="9" tint="-0.249977111117893"/>
        <rFont val="Arial Narrow"/>
        <family val="2"/>
      </rPr>
      <t>Responsable de ejecutar el control + Acción + Complemento</t>
    </r>
  </si>
  <si>
    <t xml:space="preserve">Esta casilla dependerá del tratamiento establecido, si es Aceptar no se requieren acciones adicionales, en caso de escoger Reducir (mitigar) se deben diligenciar las acciones que se adelantarán como complemento a los controles establecidos, no necesariamente son controles adicionales. Para Reducir (compartir), es viable diligenciar la acción que deriva de esta (ejemplo póliza seguros, terceración), indicando información relevante. </t>
  </si>
  <si>
    <r>
      <t xml:space="preserve">Con la expedición del Decreto 1499 de 2017 “Por medio del cual se modifica el Decreto 1083 de 2015, Decreto Único Reglamentario del Sector Función Pública, en lo relacionado con el Sistema de Gestión establecido en el artículo 133 de la Ley 1753 de 2015”, se crea un solo Sistema de Gestión y se alinea con el Sistema de Control Interno, hoy todas las entidades públicas requieren actualizar y/o implementar el Modelo Integrado de Planeación y Gestión MIPG, modelo que incorpora el Modelo Estándar de Control Interno MECI a través de la 7a dimensión del mismo.  En este marco general, el proceso de administración del riesgo es un esfuerzo conjunto entre la Alta Dirección y los servidores en todos sus niveles, ejercicio que inicia con la formulación de la política de Administración del Riesgo, la cual incluye los niveles de responsabilidad frente al seguimiento y evaluación, aspectos que deberán definirse acorde con el Esquema de Líneas de Defensa vinculado a la Dimensión 7.
Teniendo en cuenta lo anterior y dada la necesidad de las entidades frente a la estructuración de los mapas de riesgos, como herramienta fundamental frente a la gestión del riesgo, el presente formato desarrolla un esquema completo acorde con los contenidos metodológicos de la </t>
    </r>
    <r>
      <rPr>
        <b/>
        <sz val="10"/>
        <color theme="9" tint="-0.249977111117893"/>
        <rFont val="Arial Narrow"/>
        <family val="2"/>
      </rPr>
      <t>Guía para la Administración del Riesgo y el diseño de controles V5</t>
    </r>
    <r>
      <rPr>
        <sz val="10"/>
        <rFont val="Arial Narrow"/>
        <family val="2"/>
      </rPr>
      <t>. El formato cuenta con celdas parametrizadas y permite contar con los respectivos mapas de calor para riesgo inherente y riesgo residual.</t>
    </r>
  </si>
  <si>
    <r>
      <t xml:space="preserve">Antes de iniciar con el diligenciamiento de la información en la matriz, se requiere haber avanzado en el análisis del </t>
    </r>
    <r>
      <rPr>
        <b/>
        <sz val="11"/>
        <rFont val="Arial Narrow"/>
        <family val="2"/>
      </rPr>
      <t>proceso, su objetivo, alcance, actividades clave</t>
    </r>
    <r>
      <rPr>
        <sz val="11"/>
        <rFont val="Arial Narrow"/>
        <family val="2"/>
      </rPr>
      <t xml:space="preserve">, considere los lineamientos establecidos en el </t>
    </r>
    <r>
      <rPr>
        <b/>
        <sz val="11"/>
        <color theme="9" tint="-0.249977111117893"/>
        <rFont val="Arial Narrow"/>
        <family val="2"/>
      </rPr>
      <t>Paso 2: identificación del riesgo</t>
    </r>
    <r>
      <rPr>
        <sz val="11"/>
        <rFont val="Arial Narrow"/>
        <family val="2"/>
      </rPr>
      <t xml:space="preserve">, donde se explica ampliamente las bases para adelantar este análisis.
Así mismo, considere en el </t>
    </r>
    <r>
      <rPr>
        <b/>
        <sz val="11"/>
        <color theme="9" tint="-0.249977111117893"/>
        <rFont val="Arial Narrow"/>
        <family val="2"/>
      </rPr>
      <t>Paso 3: valoración del riesgo</t>
    </r>
    <r>
      <rPr>
        <sz val="11"/>
        <rFont val="Arial Narrow"/>
        <family val="2"/>
      </rPr>
      <t xml:space="preserve"> los lineamientos para definir el No. de veces que se hace la actividad con la cual se relaciona el riesgo y su impacto en términos económicos o reputacionales. En este mismo paso se analizan los controles que deben responder a los atributos de eficiencia e informativos.</t>
    </r>
  </si>
  <si>
    <t>% Probabilidad</t>
  </si>
  <si>
    <t>Riesgo</t>
  </si>
  <si>
    <t>No. Riesgo</t>
  </si>
  <si>
    <t>Nivel Probabilidad</t>
  </si>
  <si>
    <t>Resultado</t>
  </si>
  <si>
    <t>No. veces que realiza la actividad al año</t>
  </si>
  <si>
    <t xml:space="preserve">Peso del Control + Peso de la implementación </t>
  </si>
  <si>
    <t>% Probabilidad Riesgo Inherente-(% Probabilidad Riesgo Inherente*Valor Total del Control)</t>
  </si>
  <si>
    <t>% Impacto Riesgo Inherente-(% Impacto Riesgo Inherente*Valor Total del Control)</t>
  </si>
  <si>
    <t>Afecta</t>
  </si>
  <si>
    <t>Severidad 
(Nivel de Riesgo)</t>
  </si>
  <si>
    <t>El archivo contiene las siguientes hojas:</t>
  </si>
  <si>
    <t>El formato de fecha es: DD/MM/AAAA</t>
  </si>
  <si>
    <r>
      <t>1 INSTRUCTIVO:</t>
    </r>
    <r>
      <rPr>
        <sz val="11"/>
        <rFont val="Arial Narrow"/>
        <family val="2"/>
      </rPr>
      <t xml:space="preserve"> Identifica el contenido del archivo y su funcionalidad</t>
    </r>
  </si>
  <si>
    <t>Las hojas se encuentran protegidas para evidar dañar las formulas, para desprotegerlas no se requiere contraseña</t>
  </si>
  <si>
    <t>Se debe ingresar información solo en las celdas identificadas con color NARANJA CLARO, las demás contienen formulas de autollenado</t>
  </si>
  <si>
    <r>
      <t>2 CONTEXTO E IDENTIFICACIÓN:</t>
    </r>
    <r>
      <rPr>
        <sz val="11"/>
        <rFont val="Arial Narrow"/>
        <family val="2"/>
      </rPr>
      <t xml:space="preserve"> Se establece el Número, Descripción y Factor del riesgo</t>
    </r>
  </si>
  <si>
    <r>
      <t>5 VALORACIÓN DEL CONTROL:</t>
    </r>
    <r>
      <rPr>
        <sz val="11"/>
        <rFont val="Arial Narrow"/>
        <family val="2"/>
      </rPr>
      <t xml:space="preserve"> Se realiza la descripción y atributos del control, calcula automáticamente el Valor Total del Control, Probabilidad residual e Impacto Residual</t>
    </r>
  </si>
  <si>
    <r>
      <t>7 MAPA CALOR INHEREN Y RESIDUAL:</t>
    </r>
    <r>
      <rPr>
        <sz val="11"/>
        <rFont val="Arial Narrow"/>
        <family val="2"/>
      </rPr>
      <t xml:space="preserve"> Comparación gráfica de la ubicación de cada riesgo inherente y residual en el mapa de calor (En esta hoja no se ingresan dados)</t>
    </r>
  </si>
  <si>
    <r>
      <t>8 MAPA RIESGOS:</t>
    </r>
    <r>
      <rPr>
        <sz val="11"/>
        <rFont val="Arial Narrow"/>
        <family val="2"/>
      </rPr>
      <t xml:space="preserve"> Establece el Tratamiento, Plan de Acción, Seguimientos por parte del Líder del Proceso, Verificación por parte de segunda línea de defensa o quien haga sus veces, Verificación por parte de la Oficina de Control Interno o quien haga sus veces y el estado de la acción.</t>
    </r>
  </si>
  <si>
    <r>
      <t>6 MAPA CALOR RESIDUAL:</t>
    </r>
    <r>
      <rPr>
        <sz val="11"/>
        <rFont val="Arial Narrow"/>
        <family val="2"/>
      </rPr>
      <t xml:space="preserve"> Representación gráfica de la ubicación de cada riesgo residual en el mapa de calor (En esta hoja no se ingresan datos)</t>
    </r>
  </si>
  <si>
    <r>
      <t>4 MAPA CALOR INHERENTE:</t>
    </r>
    <r>
      <rPr>
        <sz val="11"/>
        <rFont val="Arial Narrow"/>
        <family val="2"/>
      </rPr>
      <t xml:space="preserve"> Representación gráfica de la ubicación de cada riesgo inherente en el mapa de calor (En esta hoja no se ingresan datos)</t>
    </r>
  </si>
  <si>
    <r>
      <t>9 RIESGO DEL PROCESO:</t>
    </r>
    <r>
      <rPr>
        <sz val="11"/>
        <rFont val="Arial Narrow"/>
        <family val="2"/>
      </rPr>
      <t xml:space="preserve"> Calcula el nivel de riesgo del proceso (En esta hoja no se ingresan datos)</t>
    </r>
  </si>
  <si>
    <t>Objetivo del Proceso</t>
  </si>
  <si>
    <t>No. de Riesgo
(Mismo consecutivo para toda la entidad)</t>
  </si>
  <si>
    <t>No. de Riesgo</t>
  </si>
  <si>
    <t xml:space="preserve">¿CÓMO?
CAUSA INMEDIATA </t>
  </si>
  <si>
    <r>
      <t xml:space="preserve">Circunstancias bajo las cuales se presenta el riesgo, es la situación más evidente frente al riesgo, redacte de la forma más concreta posible.
(Iniciar con la palabra </t>
    </r>
    <r>
      <rPr>
        <b/>
        <sz val="9"/>
        <rFont val="Arial Narrow"/>
        <family val="2"/>
      </rPr>
      <t>por</t>
    </r>
    <r>
      <rPr>
        <sz val="9"/>
        <rFont val="Arial Narrow"/>
        <family val="2"/>
      </rPr>
      <t>)</t>
    </r>
  </si>
  <si>
    <t>¿PORQUÉ?
CAUSA RAÍZ</t>
  </si>
  <si>
    <r>
      <t xml:space="preserve">Causa  principal  o básica, corresponde a las razones por la cuales se puede presentar  el riesgo, redacte de la forma más concreta posible.
(Iniciar </t>
    </r>
    <r>
      <rPr>
        <b/>
        <sz val="9"/>
        <rFont val="Arial Narrow"/>
        <family val="2"/>
      </rPr>
      <t>con debido a</t>
    </r>
    <r>
      <rPr>
        <sz val="9"/>
        <rFont val="Arial Narrow"/>
        <family val="2"/>
      </rPr>
      <t>)</t>
    </r>
  </si>
  <si>
    <r>
      <t xml:space="preserve">Consolida o resume los análisis sobre impacto + causa inmediata + causa raíz, permitiendo contar con una redacción clara y concreta del riesgo indentificado. Tenga en cuenta la estructura de alto nivel establecida en al guía, inicia con </t>
    </r>
    <r>
      <rPr>
        <b/>
        <sz val="9"/>
        <color theme="9" tint="-0.249977111117893"/>
        <rFont val="Arial Narrow"/>
        <family val="2"/>
      </rPr>
      <t>POSIBILIDAD DE + Impacto para la entidad (Qué) + Causa Inmediata (Cómo) + Causa Raíz (Por qué)</t>
    </r>
    <r>
      <rPr>
        <sz val="9"/>
        <rFont val="Arial Narrow"/>
        <family val="2"/>
      </rPr>
      <t xml:space="preserve"> 
(Se genera automáticamente)</t>
    </r>
  </si>
  <si>
    <t>FACTOR DEL RIESGO / TIPO</t>
  </si>
  <si>
    <t>Seleccione de la lista desplegable entre las opiciones:
A_Ejecución_y_Administración_de_procesos
B_Fraude_Externo
C_Fraude_Interno
D_Fallas_Tecnológicas
E_Relaciones_Laborales
F_Usuarios_Productos_y_Prácticas_Organizacionales
G_Daños_Activos_Físicos</t>
  </si>
  <si>
    <t>FACTOR DEL RIESGO / SELECCIONE FUENTE GENERADORA DEL EVENTO PARA TIPO E,F,G</t>
  </si>
  <si>
    <r>
      <rPr>
        <b/>
        <sz val="9"/>
        <rFont val="Arial Narrow"/>
        <family val="2"/>
      </rPr>
      <t>Si en TIPO seleccioneó las opiciones:</t>
    </r>
    <r>
      <rPr>
        <sz val="9"/>
        <rFont val="Arial Narrow"/>
        <family val="2"/>
      </rPr>
      <t xml:space="preserve">
E_Relaciones_Laborales
F_Usuarios_Productos_y_Prácticas_Organizacionales
G_Daños_Activos_Físicos
</t>
    </r>
    <r>
      <rPr>
        <b/>
        <sz val="9"/>
        <rFont val="Arial Narrow"/>
        <family val="2"/>
      </rPr>
      <t>Debe definir la fuente generadora de la lista desplegable</t>
    </r>
  </si>
  <si>
    <t>Se rellena automáticamente según lo seleccinado de FACTOR DEL RIESGO</t>
  </si>
  <si>
    <t>Analice las consecuencias que puede ocasionar a la organización la materialización del riesgo, Seleccione de la lista desplegable entre: 
Posibilidad de pérdida Económica
Posibilidad de pérdida Reputacional
Posibilidad de pérdida Económica y Reputacional</t>
  </si>
  <si>
    <t xml:space="preserve">3 PROBABIL E IMPACTO INHERENTE: </t>
  </si>
  <si>
    <r>
      <t xml:space="preserve">Defina el número de veces que se ejecuta la actividad durante el año, (Recuerde la probabilidad e ocurrencia del riesgo se define como el No. de veces que se pasa por el punto de riesgo en el periodo de 1 año). La matriz automáticamente hará el cálculo para el nivel de probabilidad inherente.
</t>
    </r>
    <r>
      <rPr>
        <b/>
        <sz val="9"/>
        <rFont val="Arial Narrow"/>
        <family val="2"/>
      </rPr>
      <t>La matriz calcula automáticamente:</t>
    </r>
    <r>
      <rPr>
        <sz val="9"/>
        <rFont val="Arial Narrow"/>
        <family val="2"/>
      </rPr>
      <t xml:space="preserve">
Frecuencia de la Actividad
% Probabilidad
Nivel Probabilidad
</t>
    </r>
  </si>
  <si>
    <t>Resultado / Porcentaje de Impacto / Nivel de Impacto</t>
  </si>
  <si>
    <t>Se calcula automáticamente según la información de afectación económica y reputacional</t>
  </si>
  <si>
    <t>Debe seleccionar de lista desplegable entre:
Preventivo
Detectivo
Correctivo</t>
  </si>
  <si>
    <t>Se calcula automáticamente según lo seleccionado en Implementación
Manual
Automático</t>
  </si>
  <si>
    <t>Se calcula automáticamente según lo seleccionado en Tipo de Control
Preventivo: 25 %
Detectivo: 15 %
Correctivo: 10 %</t>
  </si>
  <si>
    <t>Debe seleccionar de lista desplegable entre:
Automático: 25 %
Manual: 15 %</t>
  </si>
  <si>
    <t>Se calcula automáticamente:
Peso del Control + Peso de la implementación</t>
  </si>
  <si>
    <t>Se calcula automáticamente:
% Probabilidad Riesgo Inherente-(% Probabilidad Riesgo Inherente*Valor Total del Control)</t>
  </si>
  <si>
    <t>Debe seleccionar de listas desplegables
Documentación: Documentado - Sin Documentar
Frecuencia: Continua - Aleatoria
Evidencia: Con registro - Sin registro</t>
  </si>
  <si>
    <t>Se calcula automáticamente según CALIFICACIÓN RIESGO RESIDUAL / PROBABILIDAD E IMPACTO</t>
  </si>
  <si>
    <t>Se calcula automáticamente según SEVERIDAD (NIVEL DE RIESGO):
Extremo, Alto, Moderado: Reducir, mitigar, Transferir, Evitar
Bajo: Aceptar</t>
  </si>
  <si>
    <t>Se calcula automáticamente según Tratamiento
Reducir, mitigar, Transferir, Evitar: Requiere plan de acción
Aceptar: No requiere plan de acción</t>
  </si>
  <si>
    <t xml:space="preserve">Plan de Acción
Descripción de la Acción, basado en el análisis de causas
Responsable (Cargo)
Fecha de Inicio
Fecha de Finalización
</t>
  </si>
  <si>
    <t>Utilice la lista de despligue que se encuentra parametrizada, le aparecerán las opciones:
Sin Iniciar, En proceso, Cerrado,
la selección en este caso dependerá de las acciones del plan que se hayan establecido en cada caso.</t>
  </si>
  <si>
    <t>Realizar descripción de los seguimientos por parte del proceso</t>
  </si>
  <si>
    <t>Verificación por parte de segunda línea de defensa o quien haga sus veces (Fecha y Descripción)</t>
  </si>
  <si>
    <t>Realizar descripción de las verificaciones de la segunda línea de defensa</t>
  </si>
  <si>
    <t>Verificación por parte de la Oficina de Control Interno o quien haga sus veces (Fecha y Descripción)</t>
  </si>
  <si>
    <t>Realizar descripción de las verificaciones que realiza Control Interno o quien haga sus veces.</t>
  </si>
  <si>
    <r>
      <t xml:space="preserve">Consolida o resume los análisis sobre impacto + causa inmediata + causa raíz, permitiendo contar con una redacción clara y concreta del riesgo indentificado. Tenga en cuenta la estructura de alto nivel establecida en al guía, inicia con </t>
    </r>
    <r>
      <rPr>
        <b/>
        <sz val="9"/>
        <rFont val="Arial Narrow"/>
        <family val="2"/>
      </rPr>
      <t>POSIBILIDAD DE + Impacto para la entidad (Qué) + Causa Inmediata (Cómo) + Causa Raíz (Por qué)</t>
    </r>
    <r>
      <rPr>
        <sz val="9"/>
        <rFont val="Arial Narrow"/>
        <family val="2"/>
      </rPr>
      <t xml:space="preserve"> 
(Se genera automáticamente)</t>
    </r>
  </si>
  <si>
    <r>
      <t xml:space="preserve">Recuerde que el control se define como la medida que permite reducir o mitigar un riesgo. Defina el control (es) que atacan la causa raíz del riesgo, considere la estructura explicada en la guía: </t>
    </r>
    <r>
      <rPr>
        <b/>
        <sz val="9"/>
        <rFont val="Arial Narrow"/>
        <family val="2"/>
      </rPr>
      <t>Responsable de ejecutar el control + Acción + Complemento</t>
    </r>
  </si>
  <si>
    <t>Lista de datos de la matriz:</t>
  </si>
  <si>
    <t>Hoja</t>
  </si>
  <si>
    <t>%</t>
  </si>
  <si>
    <t>Selecciona de la lista desplegable el rango de afectación económica y la matriz calcula:
%
Nivel</t>
  </si>
  <si>
    <t>Selecciona de la lista desplegable el rango de afectación reputacional y la matriz calcula:
%
Nivel</t>
  </si>
  <si>
    <t>Posibilidad de pérdida Reputacional y Económica</t>
  </si>
  <si>
    <t>Descripción del control</t>
  </si>
  <si>
    <t>Probabilidad residual Final</t>
  </si>
  <si>
    <t>Impacto Residual Final</t>
  </si>
  <si>
    <t>NIVEL</t>
  </si>
  <si>
    <t>% MIN</t>
  </si>
  <si>
    <t>% MAX</t>
  </si>
  <si>
    <t>Responsable
(Cargo y/o Aplicativo)</t>
  </si>
  <si>
    <t>Definición del Tratamiento</t>
  </si>
  <si>
    <t>Validación del tratamiento</t>
  </si>
  <si>
    <t>Reducir_Mitigar</t>
  </si>
  <si>
    <t>Redicir_Transferir</t>
  </si>
  <si>
    <t>Reducir_mitigar_Transferir_Evitar</t>
  </si>
  <si>
    <t>Esta hoja se utiliza para realizar cálculos en las demás, en ella no se ingresan datos</t>
  </si>
  <si>
    <t>Página:</t>
  </si>
  <si>
    <r>
      <t>11 FORMULAS:</t>
    </r>
    <r>
      <rPr>
        <sz val="11"/>
        <rFont val="Arial Narrow"/>
        <family val="2"/>
      </rPr>
      <t xml:space="preserve"> La información que contiene se utiliza para realizar operaciones en las demás hojas (En esta hoja no se ingresan datos)</t>
    </r>
    <r>
      <rPr>
        <b/>
        <u/>
        <sz val="11"/>
        <rFont val="Arial Narrow"/>
        <family val="2"/>
      </rPr>
      <t xml:space="preserve"> (OCULTA)</t>
    </r>
  </si>
  <si>
    <t>MAPA RIESGOS OPERATIVOS  POR PROCESOS</t>
  </si>
  <si>
    <t>Orientar, dirigir y ejecutar la política de asistencia jurídica eficiente, eficaz y oportuna a las diferentes dependencias de la Administración Municipal, dentro de un marco de defensa de los intereses del Municipio y de respeto a los derechos de los particulares.</t>
  </si>
  <si>
    <r>
      <t xml:space="preserve">Versión: </t>
    </r>
    <r>
      <rPr>
        <sz val="11"/>
        <rFont val="Arial"/>
        <family val="2"/>
      </rPr>
      <t>001</t>
    </r>
  </si>
  <si>
    <t xml:space="preserve">Código: </t>
  </si>
  <si>
    <t xml:space="preserve">Fecha: </t>
  </si>
  <si>
    <t xml:space="preserve"> por hallazgos generados por los organismos externos de control o notificaciones de otras entidades externas</t>
  </si>
  <si>
    <t>debido a la no presentación o presentación de los informes de ley por fuera de los términos</t>
  </si>
  <si>
    <t>debido a errores o inconsistencias al evaluar la efectividad de los controles del sistema de control interno</t>
  </si>
  <si>
    <t>por baja calidad en la presentación de informes de evaluación independiente</t>
  </si>
  <si>
    <t>debido a la inadecuada ejecución de procedimientos propios de auditoría interna</t>
  </si>
  <si>
    <t>realiza revisión periódica de los medios de comunicación oficiales de la entidad, verificando si existen requerimientos de información de Entes Externos de Control</t>
  </si>
  <si>
    <t>En caso de detectar desviaciones, procederá a notificar al gerente de la empresa y corregir el curso de la acción</t>
  </si>
  <si>
    <t>realiza revisión periódica del Programa Anual de Auditoría y presentará informes de avance ante el Comité Institucional de Coordinación de Control Interno, exponiendo los resultados y avances de cada período.</t>
  </si>
  <si>
    <t>En caso de detectar desviaciones, informará al CICCI para tomar las medidas correspondientes</t>
  </si>
  <si>
    <t xml:space="preserve">Revisa  los informes preliminares antes de ser enviados como informes finales al líder del proceso y/o grupos de valor, con el propósito de asegurar su entrega con calidad y oportunidad. </t>
  </si>
  <si>
    <t>En caso de no revisar el informe preliminar, el gerente generará una alerta al jefe de control interno a través de correo electrónico.</t>
  </si>
  <si>
    <t>La Asesora de Control Interno</t>
  </si>
  <si>
    <t>El gerente de la entidad</t>
  </si>
  <si>
    <t>establece el apoyo profesional idóneo para el tipo de auditoría, el cual ayudará al asesor de control interno en la ejecución de las auditorías aprobadas en el Programa Anual de Auditoría</t>
  </si>
  <si>
    <t>En caso de no contar con el apoyo profesional requerido, la asesora de control interno solicitará apoyo al Departamento Administrativo de Control Interno del Municipio de Armenia.</t>
  </si>
  <si>
    <t>promueve la realización de capacitaciones para Conocimiento de los procesos y entidad a cada uno de los integrantes del equipo de auditoría</t>
  </si>
  <si>
    <t>En caso de no poder realizarse a través de la Empresa, solicitará el apoyo al Municipio de Armenia, para que sean tenidos en cuenta en aquellos espacios relacionados con temas de evaluación independiente</t>
  </si>
  <si>
    <t>por insatisfacción de los grupos de valor o de los grupos de interés de Amable</t>
  </si>
  <si>
    <t>Revisa los canales de comunicación dispuestos con los grupos de interés y de valor, evaluando si existen quejas o reclamos relacionados con la entega de información de la oficina de control interno</t>
  </si>
  <si>
    <t>En caso de identificar esta situación, procederá a notificar a la gerencia de la empresa, y suscribir un plan de mejoramiento interno que permita corregir la situación prevista.</t>
  </si>
  <si>
    <t>debido a desconocimiento u omisión de los resultados de auditoría.</t>
  </si>
  <si>
    <t>realiza seguimiento periódico a los planes de mejoramiento suscritos de acuerdo con el calendario construido y en concordancia con los requerimientos de Entes Externos de Control en el tema</t>
  </si>
  <si>
    <t>En caso de identificar desviaciones, la asesora de control interno notifica al lider del proceso para monitorear la suscripción adecuada del plan de mejoramiento y su implementación.</t>
  </si>
  <si>
    <t xml:space="preserve"> Por la no suscripción o seguimiento inadecuado a los planes de mejoramiento  de la entidad</t>
  </si>
  <si>
    <t>Por la aplicación inadecuada de procedimientos de evaluación y auditoría interna</t>
  </si>
  <si>
    <t>debido a conflictos de intereses de los auditores o profesionales de apoyo.</t>
  </si>
  <si>
    <t>Realiza supervisión independiente a las tareas realizadas por parte de auditores internos o profesionales de apoyo.</t>
  </si>
  <si>
    <t>En caso de identificar desviaciones, la asesora de control interno notifica a la gerencia para la asignación de nuevas tareas o profesionales.</t>
  </si>
  <si>
    <t>Verifica la declaración de posibles conflictos de interés que presentan los contratistas al momento de dar inicio sus contratos.</t>
  </si>
  <si>
    <t>En caso de identificar potenciales conflictos de interés registrados, procederá a establecer rotación en las tareas asignadas.</t>
  </si>
  <si>
    <t xml:space="preserve">CONTROL INTERNO </t>
  </si>
  <si>
    <t>CONTROL INTERNO</t>
  </si>
  <si>
    <t>Control Interno</t>
  </si>
</sst>
</file>

<file path=xl/styles.xml><?xml version="1.0" encoding="utf-8"?>
<styleSheet xmlns="http://schemas.openxmlformats.org/spreadsheetml/2006/main" xmlns:mc="http://schemas.openxmlformats.org/markup-compatibility/2006" xmlns:x14ac="http://schemas.microsoft.com/office/spreadsheetml/2009/9/ac" mc:Ignorable="x14ac">
  <fonts count="49" x14ac:knownFonts="1">
    <font>
      <sz val="11"/>
      <color theme="1"/>
      <name val="Calibri"/>
      <family val="2"/>
      <scheme val="minor"/>
    </font>
    <font>
      <sz val="11"/>
      <color indexed="8"/>
      <name val="Calibri"/>
      <family val="2"/>
    </font>
    <font>
      <sz val="10"/>
      <name val="Arial"/>
      <family val="2"/>
    </font>
    <font>
      <sz val="10"/>
      <name val="Tahoma"/>
      <family val="2"/>
    </font>
    <font>
      <sz val="11"/>
      <name val="Tahoma"/>
      <family val="2"/>
    </font>
    <font>
      <b/>
      <sz val="11"/>
      <name val="Tahoma"/>
      <family val="2"/>
    </font>
    <font>
      <sz val="11"/>
      <name val="Arial"/>
      <family val="2"/>
    </font>
    <font>
      <b/>
      <sz val="12"/>
      <name val="Tahoma"/>
      <family val="2"/>
    </font>
    <font>
      <b/>
      <sz val="11"/>
      <color theme="1"/>
      <name val="Calibri"/>
      <family val="2"/>
      <scheme val="minor"/>
    </font>
    <font>
      <sz val="12"/>
      <name val="Tahoma"/>
      <family val="2"/>
    </font>
    <font>
      <sz val="10"/>
      <name val="Tahoma"/>
      <family val="2"/>
    </font>
    <font>
      <sz val="11"/>
      <name val="Tahoma"/>
      <family val="2"/>
    </font>
    <font>
      <sz val="11"/>
      <name val="Arial"/>
      <family val="2"/>
    </font>
    <font>
      <b/>
      <sz val="11"/>
      <name val="Arial"/>
      <family val="2"/>
    </font>
    <font>
      <b/>
      <sz val="10"/>
      <name val="Arial"/>
      <family val="2"/>
    </font>
    <font>
      <sz val="14"/>
      <name val="Arial"/>
      <family val="2"/>
    </font>
    <font>
      <sz val="8"/>
      <name val="Calibri"/>
      <family val="2"/>
      <scheme val="minor"/>
    </font>
    <font>
      <b/>
      <sz val="11"/>
      <name val="Calibri"/>
      <family val="2"/>
      <scheme val="minor"/>
    </font>
    <font>
      <sz val="16"/>
      <color theme="1"/>
      <name val="Calibri"/>
      <family val="2"/>
      <scheme val="minor"/>
    </font>
    <font>
      <b/>
      <sz val="12"/>
      <color theme="1"/>
      <name val="Arial"/>
      <family val="2"/>
    </font>
    <font>
      <sz val="12"/>
      <color theme="1"/>
      <name val="Arial"/>
      <family val="2"/>
    </font>
    <font>
      <sz val="10"/>
      <color theme="1"/>
      <name val="Arial"/>
      <family val="2"/>
    </font>
    <font>
      <sz val="10"/>
      <color rgb="FF202124"/>
      <name val="Arial"/>
      <family val="2"/>
    </font>
    <font>
      <b/>
      <sz val="10"/>
      <color theme="1"/>
      <name val="Arial"/>
      <family val="2"/>
    </font>
    <font>
      <sz val="10"/>
      <color rgb="FFFF0000"/>
      <name val="Arial"/>
      <family val="2"/>
    </font>
    <font>
      <b/>
      <sz val="10"/>
      <color rgb="FF000000"/>
      <name val="Arial"/>
      <family val="2"/>
    </font>
    <font>
      <sz val="10"/>
      <color indexed="8"/>
      <name val="Arial"/>
      <family val="2"/>
    </font>
    <font>
      <sz val="10"/>
      <color rgb="FF000000"/>
      <name val="Arial"/>
      <family val="2"/>
    </font>
    <font>
      <b/>
      <sz val="10"/>
      <color rgb="FF7030A0"/>
      <name val="Arial"/>
      <family val="2"/>
    </font>
    <font>
      <b/>
      <sz val="10"/>
      <color indexed="8"/>
      <name val="Arial"/>
      <family val="2"/>
    </font>
    <font>
      <sz val="10"/>
      <color rgb="FF7030A0"/>
      <name val="Arial"/>
      <family val="2"/>
    </font>
    <font>
      <sz val="8"/>
      <name val="Arial"/>
      <family val="2"/>
    </font>
    <font>
      <b/>
      <sz val="14"/>
      <name val="Arial Narrow"/>
      <family val="2"/>
    </font>
    <font>
      <sz val="10"/>
      <name val="Arial Narrow"/>
      <family val="2"/>
    </font>
    <font>
      <b/>
      <sz val="10"/>
      <color theme="9" tint="-0.249977111117893"/>
      <name val="Arial Narrow"/>
      <family val="2"/>
    </font>
    <font>
      <b/>
      <u/>
      <sz val="11"/>
      <name val="Arial Narrow"/>
      <family val="2"/>
    </font>
    <font>
      <b/>
      <sz val="11"/>
      <name val="Arial Narrow"/>
      <family val="2"/>
    </font>
    <font>
      <sz val="11"/>
      <name val="Arial Narrow"/>
      <family val="2"/>
    </font>
    <font>
      <b/>
      <sz val="11"/>
      <color theme="9" tint="-0.249977111117893"/>
      <name val="Arial Narrow"/>
      <family val="2"/>
    </font>
    <font>
      <b/>
      <sz val="10"/>
      <name val="Arial Narrow"/>
      <family val="2"/>
    </font>
    <font>
      <sz val="12"/>
      <name val="Times New Roman"/>
      <family val="1"/>
    </font>
    <font>
      <b/>
      <sz val="9"/>
      <name val="Arial Narrow"/>
      <family val="2"/>
    </font>
    <font>
      <sz val="9"/>
      <name val="Arial Narrow"/>
      <family val="2"/>
    </font>
    <font>
      <b/>
      <sz val="9"/>
      <color theme="9" tint="-0.249977111117893"/>
      <name val="Arial Narrow"/>
      <family val="2"/>
    </font>
    <font>
      <b/>
      <sz val="12"/>
      <color rgb="FFFF0000"/>
      <name val="Tahoma"/>
      <family val="2"/>
    </font>
    <font>
      <b/>
      <sz val="12"/>
      <name val="Arial"/>
      <family val="2"/>
    </font>
    <font>
      <b/>
      <sz val="8"/>
      <name val="Arial"/>
      <family val="2"/>
    </font>
    <font>
      <b/>
      <sz val="14"/>
      <name val="Arial"/>
      <family val="2"/>
    </font>
    <font>
      <sz val="11"/>
      <color rgb="FFFF0000"/>
      <name val="Arial"/>
      <family val="2"/>
    </font>
  </fonts>
  <fills count="14">
    <fill>
      <patternFill patternType="none"/>
    </fill>
    <fill>
      <patternFill patternType="gray125"/>
    </fill>
    <fill>
      <patternFill patternType="solid">
        <fgColor indexed="9"/>
        <bgColor indexed="64"/>
      </patternFill>
    </fill>
    <fill>
      <patternFill patternType="solid">
        <fgColor rgb="FFFFFF00"/>
        <bgColor indexed="64"/>
      </patternFill>
    </fill>
    <fill>
      <patternFill patternType="solid">
        <fgColor theme="9" tint="0.79998168889431442"/>
        <bgColor indexed="64"/>
      </patternFill>
    </fill>
    <fill>
      <patternFill patternType="solid">
        <fgColor theme="0"/>
        <bgColor indexed="64"/>
      </patternFill>
    </fill>
    <fill>
      <patternFill patternType="solid">
        <fgColor rgb="FF00B050"/>
        <bgColor indexed="64"/>
      </patternFill>
    </fill>
    <fill>
      <patternFill patternType="solid">
        <fgColor rgb="FF92D050"/>
        <bgColor indexed="64"/>
      </patternFill>
    </fill>
    <fill>
      <patternFill patternType="solid">
        <fgColor rgb="FFFF0000"/>
        <bgColor indexed="64"/>
      </patternFill>
    </fill>
    <fill>
      <patternFill patternType="solid">
        <fgColor rgb="FFFFC000"/>
        <bgColor indexed="64"/>
      </patternFill>
    </fill>
    <fill>
      <patternFill patternType="solid">
        <fgColor rgb="FFFF6600"/>
        <bgColor indexed="64"/>
      </patternFill>
    </fill>
    <fill>
      <patternFill patternType="solid">
        <fgColor rgb="FFFFFF66"/>
        <bgColor indexed="64"/>
      </patternFill>
    </fill>
    <fill>
      <patternFill patternType="solid">
        <fgColor theme="9" tint="0.39997558519241921"/>
        <bgColor indexed="64"/>
      </patternFill>
    </fill>
    <fill>
      <patternFill patternType="solid">
        <fgColor rgb="FF00B0F0"/>
        <bgColor indexed="64"/>
      </patternFill>
    </fill>
  </fills>
  <borders count="64">
    <border>
      <left/>
      <right/>
      <top/>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top/>
      <bottom style="medium">
        <color indexed="64"/>
      </bottom>
      <diagonal/>
    </border>
    <border>
      <left style="medium">
        <color indexed="64"/>
      </left>
      <right/>
      <top style="thin">
        <color indexed="64"/>
      </top>
      <bottom/>
      <diagonal/>
    </border>
    <border>
      <left/>
      <right/>
      <top style="thin">
        <color auto="1"/>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double">
        <color indexed="64"/>
      </left>
      <right/>
      <top style="double">
        <color indexed="64"/>
      </top>
      <bottom/>
      <diagonal/>
    </border>
    <border>
      <left/>
      <right style="thin">
        <color theme="0"/>
      </right>
      <top style="double">
        <color indexed="64"/>
      </top>
      <bottom/>
      <diagonal/>
    </border>
    <border>
      <left style="thin">
        <color theme="0"/>
      </left>
      <right/>
      <top style="double">
        <color indexed="64"/>
      </top>
      <bottom style="thin">
        <color indexed="64"/>
      </bottom>
      <diagonal/>
    </border>
    <border>
      <left/>
      <right style="double">
        <color indexed="64"/>
      </right>
      <top style="double">
        <color indexed="64"/>
      </top>
      <bottom style="thin">
        <color indexed="64"/>
      </bottom>
      <diagonal/>
    </border>
    <border>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right/>
      <top style="double">
        <color indexed="64"/>
      </top>
      <bottom/>
      <diagonal/>
    </border>
    <border>
      <left style="thin">
        <color indexed="64"/>
      </left>
      <right/>
      <top style="thin">
        <color indexed="64"/>
      </top>
      <bottom/>
      <diagonal/>
    </border>
    <border>
      <left style="double">
        <color indexed="64"/>
      </left>
      <right/>
      <top/>
      <bottom style="double">
        <color indexed="64"/>
      </bottom>
      <diagonal/>
    </border>
    <border>
      <left/>
      <right style="hair">
        <color indexed="64"/>
      </right>
      <top/>
      <bottom style="double">
        <color indexed="64"/>
      </bottom>
      <diagonal/>
    </border>
    <border>
      <left style="hair">
        <color indexed="64"/>
      </left>
      <right/>
      <top/>
      <bottom style="double">
        <color indexed="64"/>
      </bottom>
      <diagonal/>
    </border>
    <border>
      <left/>
      <right style="double">
        <color indexed="64"/>
      </right>
      <top/>
      <bottom style="double">
        <color indexed="64"/>
      </bottom>
      <diagonal/>
    </border>
    <border>
      <left style="thin">
        <color theme="0"/>
      </left>
      <right/>
      <top style="double">
        <color indexed="64"/>
      </top>
      <bottom/>
      <diagonal/>
    </border>
    <border>
      <left/>
      <right style="double">
        <color indexed="64"/>
      </right>
      <top style="double">
        <color indexed="64"/>
      </top>
      <bottom/>
      <diagonal/>
    </border>
    <border>
      <left style="thin">
        <color indexed="64"/>
      </left>
      <right/>
      <top/>
      <bottom/>
      <diagonal/>
    </border>
  </borders>
  <cellStyleXfs count="6">
    <xf numFmtId="0" fontId="0" fillId="0" borderId="0"/>
    <xf numFmtId="0" fontId="2" fillId="0" borderId="0"/>
    <xf numFmtId="0" fontId="2" fillId="0" borderId="0"/>
    <xf numFmtId="0" fontId="1" fillId="0" borderId="0"/>
    <xf numFmtId="0" fontId="2" fillId="0" borderId="0"/>
    <xf numFmtId="0" fontId="40" fillId="0" borderId="0"/>
  </cellStyleXfs>
  <cellXfs count="464">
    <xf numFmtId="0" fontId="0" fillId="0" borderId="0" xfId="0"/>
    <xf numFmtId="0" fontId="11" fillId="4" borderId="1" xfId="0" applyFont="1" applyFill="1" applyBorder="1" applyAlignment="1" applyProtection="1">
      <alignment horizontal="center" vertical="center" wrapText="1"/>
      <protection locked="0"/>
    </xf>
    <xf numFmtId="0" fontId="6" fillId="4" borderId="1" xfId="2" applyFont="1" applyFill="1" applyBorder="1" applyAlignment="1" applyProtection="1">
      <alignment horizontal="center" vertical="center" wrapText="1"/>
      <protection locked="0"/>
    </xf>
    <xf numFmtId="0" fontId="6" fillId="4" borderId="1" xfId="2" applyFont="1" applyFill="1" applyBorder="1" applyAlignment="1" applyProtection="1">
      <alignment horizontal="left" vertical="center" wrapText="1"/>
      <protection locked="0"/>
    </xf>
    <xf numFmtId="9" fontId="11" fillId="4" borderId="1" xfId="0" applyNumberFormat="1" applyFont="1" applyFill="1" applyBorder="1" applyAlignment="1" applyProtection="1">
      <alignment horizontal="center" vertical="center" wrapText="1"/>
      <protection locked="0"/>
    </xf>
    <xf numFmtId="0" fontId="11" fillId="4" borderId="6" xfId="0" applyFont="1" applyFill="1" applyBorder="1" applyAlignment="1" applyProtection="1">
      <alignment horizontal="center" vertical="center" wrapText="1"/>
      <protection locked="0"/>
    </xf>
    <xf numFmtId="9" fontId="11" fillId="4" borderId="6" xfId="0" applyNumberFormat="1" applyFont="1" applyFill="1" applyBorder="1" applyAlignment="1" applyProtection="1">
      <alignment horizontal="center" vertical="center" wrapText="1"/>
      <protection locked="0"/>
    </xf>
    <xf numFmtId="0" fontId="11" fillId="4" borderId="28" xfId="0" applyFont="1" applyFill="1" applyBorder="1" applyAlignment="1" applyProtection="1">
      <alignment horizontal="center" vertical="center" wrapText="1"/>
      <protection locked="0"/>
    </xf>
    <xf numFmtId="9" fontId="11" fillId="4" borderId="28" xfId="0" applyNumberFormat="1" applyFont="1" applyFill="1" applyBorder="1" applyAlignment="1" applyProtection="1">
      <alignment horizontal="center" vertical="center" wrapText="1"/>
      <protection locked="0"/>
    </xf>
    <xf numFmtId="0" fontId="3" fillId="2" borderId="0" xfId="2" applyFont="1" applyFill="1"/>
    <xf numFmtId="0" fontId="4" fillId="0" borderId="0" xfId="2" applyFont="1" applyAlignment="1">
      <alignment vertical="center" wrapText="1"/>
    </xf>
    <xf numFmtId="0" fontId="4" fillId="0" borderId="0" xfId="2" applyFont="1" applyAlignment="1">
      <alignment horizontal="justify" vertical="top" wrapText="1"/>
    </xf>
    <xf numFmtId="0" fontId="9" fillId="0" borderId="0" xfId="2" applyFont="1" applyAlignment="1">
      <alignment vertical="center" wrapText="1"/>
    </xf>
    <xf numFmtId="0" fontId="6" fillId="0" borderId="0" xfId="2" applyFont="1" applyAlignment="1">
      <alignment horizontal="center" vertical="center" wrapText="1"/>
    </xf>
    <xf numFmtId="0" fontId="15" fillId="0" borderId="0" xfId="0" applyFont="1" applyAlignment="1">
      <alignment horizontal="left" vertical="center" wrapText="1"/>
    </xf>
    <xf numFmtId="0" fontId="15" fillId="0" borderId="0" xfId="2" applyFont="1" applyAlignment="1">
      <alignment horizontal="center" vertical="center" wrapText="1"/>
    </xf>
    <xf numFmtId="0" fontId="2" fillId="0" borderId="0" xfId="0" applyFont="1" applyAlignment="1">
      <alignment vertical="center" wrapText="1"/>
    </xf>
    <xf numFmtId="0" fontId="4" fillId="2" borderId="0" xfId="2" applyFont="1" applyFill="1" applyAlignment="1">
      <alignment vertical="center" wrapText="1"/>
    </xf>
    <xf numFmtId="0" fontId="6" fillId="0" borderId="1" xfId="0" applyFont="1" applyBorder="1" applyAlignment="1" applyProtection="1">
      <alignment horizontal="left" vertical="center" wrapText="1"/>
      <protection locked="0"/>
    </xf>
    <xf numFmtId="0" fontId="13" fillId="0" borderId="1" xfId="2" applyFont="1" applyBorder="1" applyAlignment="1">
      <alignment vertical="center" wrapText="1"/>
    </xf>
    <xf numFmtId="9" fontId="2" fillId="0" borderId="0" xfId="0" applyNumberFormat="1" applyFont="1" applyAlignment="1">
      <alignment horizontal="left" vertical="center" wrapText="1"/>
    </xf>
    <xf numFmtId="9" fontId="4" fillId="0" borderId="0" xfId="2" applyNumberFormat="1" applyFont="1" applyAlignment="1">
      <alignment vertical="center" wrapText="1"/>
    </xf>
    <xf numFmtId="0" fontId="7" fillId="0" borderId="0" xfId="2" applyFont="1" applyAlignment="1">
      <alignment horizontal="center" vertical="center"/>
    </xf>
    <xf numFmtId="0" fontId="14" fillId="0" borderId="0" xfId="0" applyFont="1" applyAlignment="1">
      <alignment vertical="center" wrapText="1"/>
    </xf>
    <xf numFmtId="0" fontId="5" fillId="0" borderId="0" xfId="2" applyFont="1" applyAlignment="1">
      <alignment vertical="center" wrapText="1"/>
    </xf>
    <xf numFmtId="0" fontId="19" fillId="0" borderId="3"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26" xfId="0" applyFont="1" applyBorder="1" applyAlignment="1">
      <alignment horizontal="center" vertical="center" wrapText="1"/>
    </xf>
    <xf numFmtId="0" fontId="6" fillId="0" borderId="3" xfId="2" applyFont="1" applyBorder="1" applyAlignment="1">
      <alignment horizontal="center" vertical="center" wrapText="1"/>
    </xf>
    <xf numFmtId="9" fontId="0" fillId="0" borderId="33" xfId="0" applyNumberFormat="1" applyBorder="1" applyAlignment="1">
      <alignment horizontal="center" vertical="center" wrapText="1"/>
    </xf>
    <xf numFmtId="0" fontId="20" fillId="7" borderId="3" xfId="0" applyFont="1" applyFill="1" applyBorder="1" applyAlignment="1">
      <alignment horizontal="center" vertical="center" wrapText="1"/>
    </xf>
    <xf numFmtId="0" fontId="20" fillId="0" borderId="1" xfId="0" applyFont="1" applyBorder="1" applyAlignment="1">
      <alignment vertical="center" wrapText="1"/>
    </xf>
    <xf numFmtId="9" fontId="20" fillId="0" borderId="26" xfId="0" applyNumberFormat="1" applyFont="1" applyBorder="1" applyAlignment="1">
      <alignment horizontal="center" vertical="center" wrapText="1"/>
    </xf>
    <xf numFmtId="9" fontId="20" fillId="0" borderId="1" xfId="0" applyNumberFormat="1" applyFont="1" applyBorder="1" applyAlignment="1">
      <alignment horizontal="center" vertical="center" wrapText="1"/>
    </xf>
    <xf numFmtId="0" fontId="20" fillId="0" borderId="33" xfId="0" applyFont="1" applyBorder="1" applyAlignment="1">
      <alignment vertical="center" wrapText="1"/>
    </xf>
    <xf numFmtId="0" fontId="20" fillId="6" borderId="3" xfId="0" applyFont="1" applyFill="1" applyBorder="1" applyAlignment="1">
      <alignment horizontal="center" vertical="center" wrapText="1"/>
    </xf>
    <xf numFmtId="0" fontId="20" fillId="0" borderId="1" xfId="0" applyFont="1" applyBorder="1" applyAlignment="1">
      <alignment horizontal="justify" vertical="center" wrapText="1"/>
    </xf>
    <xf numFmtId="0" fontId="20" fillId="0" borderId="26" xfId="0" applyFont="1" applyBorder="1" applyAlignment="1">
      <alignment vertical="center" wrapText="1"/>
    </xf>
    <xf numFmtId="0" fontId="20" fillId="3" borderId="3" xfId="0" applyFont="1" applyFill="1" applyBorder="1" applyAlignment="1">
      <alignment horizontal="center" vertical="center" wrapText="1"/>
    </xf>
    <xf numFmtId="0" fontId="20" fillId="9" borderId="3" xfId="0" applyFont="1" applyFill="1" applyBorder="1" applyAlignment="1">
      <alignment horizontal="center" vertical="center" wrapText="1"/>
    </xf>
    <xf numFmtId="0" fontId="20" fillId="8" borderId="3" xfId="0" applyFont="1" applyFill="1" applyBorder="1" applyAlignment="1">
      <alignment horizontal="center" vertical="center" wrapText="1"/>
    </xf>
    <xf numFmtId="0" fontId="4" fillId="0" borderId="27" xfId="2" applyFont="1" applyBorder="1" applyAlignment="1">
      <alignment vertical="center" wrapText="1"/>
    </xf>
    <xf numFmtId="0" fontId="4" fillId="0" borderId="28" xfId="2" applyFont="1" applyBorder="1" applyAlignment="1">
      <alignment vertical="center" wrapText="1"/>
    </xf>
    <xf numFmtId="0" fontId="4" fillId="0" borderId="29" xfId="2" applyFont="1" applyBorder="1" applyAlignment="1">
      <alignment vertical="center" wrapText="1"/>
    </xf>
    <xf numFmtId="0" fontId="6" fillId="0" borderId="27" xfId="2" applyFont="1" applyBorder="1" applyAlignment="1">
      <alignment horizontal="center" vertical="center" wrapText="1"/>
    </xf>
    <xf numFmtId="9" fontId="0" fillId="0" borderId="35" xfId="0" applyNumberFormat="1" applyBorder="1" applyAlignment="1">
      <alignment horizontal="center" vertical="center" wrapText="1"/>
    </xf>
    <xf numFmtId="0" fontId="4" fillId="0" borderId="0" xfId="2" applyFont="1" applyAlignment="1">
      <alignment horizontal="center" vertical="center" wrapText="1"/>
    </xf>
    <xf numFmtId="0" fontId="10" fillId="2" borderId="0" xfId="2" applyFont="1" applyFill="1" applyAlignment="1">
      <alignment horizontal="center" vertical="center" wrapText="1"/>
    </xf>
    <xf numFmtId="0" fontId="14" fillId="0" borderId="0" xfId="0" applyFont="1" applyAlignment="1">
      <alignment horizontal="left" vertical="center" wrapText="1"/>
    </xf>
    <xf numFmtId="9" fontId="9" fillId="0" borderId="0" xfId="2" applyNumberFormat="1" applyFont="1" applyAlignment="1">
      <alignment vertical="center"/>
    </xf>
    <xf numFmtId="0" fontId="11" fillId="0" borderId="0" xfId="2" applyFont="1" applyAlignment="1">
      <alignment horizontal="center" vertical="center" wrapText="1"/>
    </xf>
    <xf numFmtId="0" fontId="7" fillId="0" borderId="0" xfId="2" applyFont="1" applyAlignment="1">
      <alignment vertical="center"/>
    </xf>
    <xf numFmtId="9" fontId="7" fillId="0" borderId="0" xfId="2" applyNumberFormat="1" applyFont="1" applyAlignment="1">
      <alignment vertical="center"/>
    </xf>
    <xf numFmtId="0" fontId="10" fillId="0" borderId="0" xfId="2" applyFont="1" applyAlignment="1">
      <alignment horizontal="center" vertical="center" wrapText="1"/>
    </xf>
    <xf numFmtId="9" fontId="11" fillId="0" borderId="6" xfId="0" applyNumberFormat="1" applyFont="1" applyBorder="1" applyAlignment="1">
      <alignment horizontal="center" vertical="center" wrapText="1"/>
    </xf>
    <xf numFmtId="9" fontId="11" fillId="0" borderId="1" xfId="0" applyNumberFormat="1" applyFont="1" applyBorder="1" applyAlignment="1">
      <alignment horizontal="center" vertical="center" wrapText="1"/>
    </xf>
    <xf numFmtId="9" fontId="11" fillId="0" borderId="28" xfId="0" applyNumberFormat="1" applyFont="1" applyBorder="1" applyAlignment="1">
      <alignment horizontal="center" vertical="center" wrapText="1"/>
    </xf>
    <xf numFmtId="9" fontId="11" fillId="0" borderId="0" xfId="2" applyNumberFormat="1" applyFont="1" applyAlignment="1">
      <alignment horizontal="center" vertical="center" wrapText="1"/>
    </xf>
    <xf numFmtId="0" fontId="11" fillId="0" borderId="6" xfId="2" applyFont="1" applyBorder="1" applyAlignment="1">
      <alignment horizontal="center" vertical="center" wrapText="1"/>
    </xf>
    <xf numFmtId="0" fontId="11" fillId="0" borderId="1" xfId="2" applyFont="1" applyBorder="1" applyAlignment="1">
      <alignment horizontal="center" vertical="center" wrapText="1"/>
    </xf>
    <xf numFmtId="0" fontId="11" fillId="0" borderId="28" xfId="2" applyFont="1" applyBorder="1" applyAlignment="1">
      <alignment horizontal="center" vertical="center" wrapText="1"/>
    </xf>
    <xf numFmtId="0" fontId="4" fillId="4" borderId="6" xfId="2" applyFont="1" applyFill="1" applyBorder="1" applyAlignment="1" applyProtection="1">
      <alignment horizontal="left" vertical="center" wrapText="1"/>
      <protection locked="0"/>
    </xf>
    <xf numFmtId="0" fontId="2" fillId="0" borderId="1" xfId="2" applyBorder="1" applyAlignment="1" applyProtection="1">
      <alignment horizontal="justify" vertical="center" wrapText="1"/>
      <protection locked="0"/>
    </xf>
    <xf numFmtId="0" fontId="6" fillId="5" borderId="0" xfId="2" applyFont="1" applyFill="1" applyAlignment="1">
      <alignment vertical="center" wrapText="1"/>
    </xf>
    <xf numFmtId="0" fontId="2" fillId="2" borderId="0" xfId="2" applyFill="1"/>
    <xf numFmtId="0" fontId="2" fillId="2" borderId="0" xfId="2" applyFill="1" applyAlignment="1">
      <alignment horizontal="center" vertical="center"/>
    </xf>
    <xf numFmtId="0" fontId="14" fillId="0" borderId="0" xfId="2" applyFont="1" applyAlignment="1">
      <alignment horizontal="center" vertical="center"/>
    </xf>
    <xf numFmtId="0" fontId="14" fillId="0" borderId="0" xfId="2" applyFont="1" applyAlignment="1">
      <alignment vertical="center"/>
    </xf>
    <xf numFmtId="0" fontId="2" fillId="2" borderId="0" xfId="2" applyFill="1" applyAlignment="1">
      <alignment horizontal="center"/>
    </xf>
    <xf numFmtId="0" fontId="2" fillId="2" borderId="18" xfId="2" applyFill="1" applyBorder="1"/>
    <xf numFmtId="0" fontId="2" fillId="2" borderId="17" xfId="2" applyFill="1" applyBorder="1"/>
    <xf numFmtId="0" fontId="14" fillId="0" borderId="24" xfId="2" applyFont="1" applyBorder="1" applyAlignment="1">
      <alignment vertical="center" wrapText="1"/>
    </xf>
    <xf numFmtId="0" fontId="14" fillId="0" borderId="4" xfId="2" applyFont="1" applyBorder="1" applyAlignment="1">
      <alignment vertical="center" wrapText="1"/>
    </xf>
    <xf numFmtId="0" fontId="14" fillId="0" borderId="0" xfId="2" applyFont="1" applyAlignment="1">
      <alignment horizontal="center" vertical="center" wrapText="1"/>
    </xf>
    <xf numFmtId="0" fontId="2" fillId="0" borderId="18" xfId="2" applyBorder="1" applyAlignment="1">
      <alignment vertical="center" wrapText="1"/>
    </xf>
    <xf numFmtId="0" fontId="2" fillId="0" borderId="17" xfId="2" applyBorder="1" applyAlignment="1">
      <alignment vertical="center" wrapText="1"/>
    </xf>
    <xf numFmtId="0" fontId="2" fillId="0" borderId="0" xfId="2" applyAlignment="1">
      <alignment vertical="center" wrapText="1"/>
    </xf>
    <xf numFmtId="0" fontId="2" fillId="0" borderId="15" xfId="2" applyBorder="1" applyAlignment="1">
      <alignment vertical="center" wrapText="1"/>
    </xf>
    <xf numFmtId="9" fontId="2" fillId="0" borderId="1" xfId="2" applyNumberFormat="1" applyBorder="1" applyAlignment="1">
      <alignment horizontal="center" vertical="center" wrapText="1"/>
    </xf>
    <xf numFmtId="9" fontId="2" fillId="0" borderId="26" xfId="2" applyNumberFormat="1" applyBorder="1" applyAlignment="1">
      <alignment horizontal="center" vertical="center" wrapText="1"/>
    </xf>
    <xf numFmtId="0" fontId="24" fillId="0" borderId="0" xfId="2" applyFont="1" applyAlignment="1">
      <alignment vertical="center" wrapText="1"/>
    </xf>
    <xf numFmtId="0" fontId="2" fillId="0" borderId="0" xfId="2" applyAlignment="1">
      <alignment horizontal="center" vertical="center" wrapText="1"/>
    </xf>
    <xf numFmtId="0" fontId="14" fillId="0" borderId="24" xfId="2" applyFont="1" applyBorder="1" applyAlignment="1">
      <alignment horizontal="center" vertical="center" wrapText="1"/>
    </xf>
    <xf numFmtId="0" fontId="14" fillId="0" borderId="4" xfId="2" applyFont="1" applyBorder="1" applyAlignment="1">
      <alignment horizontal="center" vertical="center" wrapText="1"/>
    </xf>
    <xf numFmtId="0" fontId="14" fillId="0" borderId="1" xfId="2" applyFont="1" applyBorder="1" applyAlignment="1">
      <alignment horizontal="center" vertical="center" wrapText="1"/>
    </xf>
    <xf numFmtId="0" fontId="14" fillId="0" borderId="8" xfId="2" applyFont="1" applyBorder="1" applyAlignment="1">
      <alignment horizontal="center" vertical="center" wrapText="1"/>
    </xf>
    <xf numFmtId="0" fontId="14" fillId="0" borderId="1" xfId="2" applyFont="1" applyBorder="1" applyAlignment="1">
      <alignment vertical="center" wrapText="1"/>
    </xf>
    <xf numFmtId="0" fontId="25" fillId="0" borderId="1" xfId="0" applyFont="1" applyBorder="1" applyAlignment="1">
      <alignment horizontal="center" vertical="center" wrapText="1" readingOrder="1"/>
    </xf>
    <xf numFmtId="0" fontId="25" fillId="0" borderId="26" xfId="0" applyFont="1" applyBorder="1" applyAlignment="1">
      <alignment horizontal="center" vertical="center" wrapText="1" readingOrder="1"/>
    </xf>
    <xf numFmtId="0" fontId="2" fillId="0" borderId="1" xfId="2" applyBorder="1" applyAlignment="1">
      <alignment vertical="center" wrapText="1"/>
    </xf>
    <xf numFmtId="0" fontId="2" fillId="0" borderId="1" xfId="0" applyFont="1" applyBorder="1" applyAlignment="1">
      <alignment horizontal="center" vertical="center" wrapText="1" readingOrder="1"/>
    </xf>
    <xf numFmtId="0" fontId="2" fillId="0" borderId="26" xfId="0" applyFont="1" applyBorder="1" applyAlignment="1">
      <alignment horizontal="center" vertical="center" wrapText="1" readingOrder="1"/>
    </xf>
    <xf numFmtId="0" fontId="26" fillId="0" borderId="0" xfId="3" applyFont="1"/>
    <xf numFmtId="0" fontId="2" fillId="0" borderId="3" xfId="2" applyBorder="1" applyAlignment="1">
      <alignment horizontal="center" vertical="center" wrapText="1"/>
    </xf>
    <xf numFmtId="0" fontId="2" fillId="0" borderId="1" xfId="2" applyBorder="1" applyAlignment="1">
      <alignment horizontal="justify" vertical="center" wrapText="1"/>
    </xf>
    <xf numFmtId="9" fontId="21" fillId="0" borderId="4" xfId="0" applyNumberFormat="1" applyFont="1" applyBorder="1" applyAlignment="1">
      <alignment horizontal="center" vertical="center" wrapText="1"/>
    </xf>
    <xf numFmtId="0" fontId="2" fillId="0" borderId="0" xfId="2" applyAlignment="1">
      <alignment horizontal="justify" vertical="center" wrapText="1"/>
    </xf>
    <xf numFmtId="0" fontId="27" fillId="10" borderId="1" xfId="0" applyFont="1" applyFill="1" applyBorder="1" applyAlignment="1">
      <alignment horizontal="center" vertical="center" wrapText="1" readingOrder="1"/>
    </xf>
    <xf numFmtId="0" fontId="2" fillId="8" borderId="26" xfId="0" applyFont="1" applyFill="1" applyBorder="1" applyAlignment="1">
      <alignment horizontal="center" vertical="center" wrapText="1" readingOrder="1"/>
    </xf>
    <xf numFmtId="9" fontId="2" fillId="0" borderId="3" xfId="2" applyNumberFormat="1" applyBorder="1" applyAlignment="1">
      <alignment horizontal="center" vertical="center" wrapText="1"/>
    </xf>
    <xf numFmtId="0" fontId="26" fillId="0" borderId="0" xfId="3" applyFont="1" applyAlignment="1">
      <alignment horizontal="center" vertical="center"/>
    </xf>
    <xf numFmtId="0" fontId="27" fillId="11" borderId="1" xfId="0" applyFont="1" applyFill="1" applyBorder="1" applyAlignment="1">
      <alignment horizontal="center" vertical="center" wrapText="1" readingOrder="1"/>
    </xf>
    <xf numFmtId="0" fontId="28" fillId="0" borderId="0" xfId="3" applyFont="1" applyAlignment="1">
      <alignment vertical="center" textRotation="90" wrapText="1"/>
    </xf>
    <xf numFmtId="0" fontId="29" fillId="0" borderId="0" xfId="3" applyFont="1" applyAlignment="1">
      <alignment horizontal="center" vertical="center" wrapText="1"/>
    </xf>
    <xf numFmtId="0" fontId="26" fillId="0" borderId="0" xfId="3" applyFont="1" applyAlignment="1">
      <alignment horizontal="center" vertical="center" wrapText="1"/>
    </xf>
    <xf numFmtId="0" fontId="27" fillId="7" borderId="1" xfId="0" applyFont="1" applyFill="1" applyBorder="1" applyAlignment="1">
      <alignment horizontal="center" vertical="center" wrapText="1" readingOrder="1"/>
    </xf>
    <xf numFmtId="0" fontId="25" fillId="0" borderId="28" xfId="0" applyFont="1" applyBorder="1" applyAlignment="1">
      <alignment horizontal="center" vertical="center" wrapText="1" readingOrder="1"/>
    </xf>
    <xf numFmtId="0" fontId="27" fillId="7" borderId="28" xfId="0" applyFont="1" applyFill="1" applyBorder="1" applyAlignment="1">
      <alignment horizontal="center" vertical="center" wrapText="1" readingOrder="1"/>
    </xf>
    <xf numFmtId="0" fontId="27" fillId="11" borderId="28" xfId="0" applyFont="1" applyFill="1" applyBorder="1" applyAlignment="1">
      <alignment horizontal="center" vertical="center" wrapText="1" readingOrder="1"/>
    </xf>
    <xf numFmtId="0" fontId="27" fillId="10" borderId="28" xfId="0" applyFont="1" applyFill="1" applyBorder="1" applyAlignment="1">
      <alignment horizontal="center" vertical="center" wrapText="1" readingOrder="1"/>
    </xf>
    <xf numFmtId="0" fontId="2" fillId="8" borderId="29" xfId="0" applyFont="1" applyFill="1" applyBorder="1" applyAlignment="1">
      <alignment horizontal="center" vertical="center" wrapText="1" readingOrder="1"/>
    </xf>
    <xf numFmtId="9" fontId="2" fillId="0" borderId="27" xfId="2" applyNumberFormat="1" applyBorder="1" applyAlignment="1">
      <alignment horizontal="center" vertical="center" wrapText="1"/>
    </xf>
    <xf numFmtId="0" fontId="2" fillId="0" borderId="28" xfId="0" applyFont="1" applyBorder="1" applyAlignment="1">
      <alignment horizontal="center" vertical="center" wrapText="1" readingOrder="1"/>
    </xf>
    <xf numFmtId="0" fontId="26" fillId="0" borderId="0" xfId="3" applyFont="1" applyAlignment="1">
      <alignment vertical="center"/>
    </xf>
    <xf numFmtId="0" fontId="2" fillId="8" borderId="1" xfId="0" applyFont="1" applyFill="1" applyBorder="1" applyAlignment="1">
      <alignment horizontal="center" vertical="center" wrapText="1" readingOrder="1"/>
    </xf>
    <xf numFmtId="0" fontId="24" fillId="0" borderId="0" xfId="0" applyFont="1" applyAlignment="1">
      <alignment vertical="center" readingOrder="1"/>
    </xf>
    <xf numFmtId="0" fontId="30" fillId="0" borderId="0" xfId="3" applyFont="1"/>
    <xf numFmtId="0" fontId="2" fillId="0" borderId="0" xfId="0" applyFont="1" applyAlignment="1">
      <alignment vertical="center"/>
    </xf>
    <xf numFmtId="0" fontId="2" fillId="0" borderId="0" xfId="0" applyFont="1" applyAlignment="1">
      <alignment vertical="center" readingOrder="1"/>
    </xf>
    <xf numFmtId="0" fontId="2" fillId="0" borderId="0" xfId="3" applyFont="1" applyAlignment="1">
      <alignment vertical="center"/>
    </xf>
    <xf numFmtId="0" fontId="2" fillId="2" borderId="0" xfId="2" applyFill="1" applyAlignment="1">
      <alignment horizontal="left"/>
    </xf>
    <xf numFmtId="0" fontId="14" fillId="0" borderId="0" xfId="2" applyFont="1" applyAlignment="1">
      <alignment horizontal="left" vertical="center"/>
    </xf>
    <xf numFmtId="0" fontId="14" fillId="0" borderId="0" xfId="2" applyFont="1" applyAlignment="1">
      <alignment vertical="center" wrapText="1"/>
    </xf>
    <xf numFmtId="9" fontId="2" fillId="0" borderId="4" xfId="2" applyNumberFormat="1" applyBorder="1" applyAlignment="1">
      <alignment horizontal="center" vertical="center" wrapText="1"/>
    </xf>
    <xf numFmtId="9" fontId="21" fillId="0" borderId="4" xfId="0" applyNumberFormat="1" applyFont="1" applyBorder="1" applyAlignment="1">
      <alignment horizontal="left" vertical="center" wrapText="1"/>
    </xf>
    <xf numFmtId="0" fontId="2" fillId="0" borderId="0" xfId="2" applyAlignment="1">
      <alignment horizontal="left" vertical="center" wrapText="1"/>
    </xf>
    <xf numFmtId="14" fontId="2" fillId="2" borderId="0" xfId="2" applyNumberFormat="1" applyFill="1"/>
    <xf numFmtId="14" fontId="14" fillId="0" borderId="0" xfId="2" applyNumberFormat="1" applyFont="1" applyAlignment="1">
      <alignment horizontal="center" vertical="center"/>
    </xf>
    <xf numFmtId="14" fontId="14" fillId="0" borderId="1" xfId="2" applyNumberFormat="1" applyFont="1" applyBorder="1" applyAlignment="1">
      <alignment horizontal="center" vertical="center" wrapText="1"/>
    </xf>
    <xf numFmtId="9" fontId="2" fillId="0" borderId="4" xfId="2" applyNumberFormat="1" applyBorder="1" applyAlignment="1">
      <alignment horizontal="justify" vertical="center" wrapText="1"/>
    </xf>
    <xf numFmtId="14" fontId="2" fillId="0" borderId="0" xfId="2" applyNumberFormat="1" applyAlignment="1">
      <alignment vertical="center" wrapText="1"/>
    </xf>
    <xf numFmtId="14" fontId="2" fillId="0" borderId="0" xfId="2" applyNumberFormat="1" applyAlignment="1">
      <alignment horizontal="center" vertical="center" wrapText="1"/>
    </xf>
    <xf numFmtId="0" fontId="0" fillId="5" borderId="0" xfId="0" applyFill="1" applyAlignment="1">
      <alignment vertical="top" wrapText="1"/>
    </xf>
    <xf numFmtId="0" fontId="8" fillId="0" borderId="1" xfId="0" applyFont="1" applyBorder="1"/>
    <xf numFmtId="0" fontId="8" fillId="0" borderId="0" xfId="0" applyFont="1"/>
    <xf numFmtId="0" fontId="0" fillId="0" borderId="1" xfId="0" applyBorder="1"/>
    <xf numFmtId="0" fontId="0" fillId="0" borderId="1" xfId="0" applyBorder="1" applyAlignment="1">
      <alignment horizontal="center"/>
    </xf>
    <xf numFmtId="9" fontId="0" fillId="0" borderId="1" xfId="0" applyNumberFormat="1" applyBorder="1" applyAlignment="1">
      <alignment horizontal="center"/>
    </xf>
    <xf numFmtId="0" fontId="0" fillId="0" borderId="0" xfId="0" applyAlignment="1">
      <alignment horizontal="center" vertical="center"/>
    </xf>
    <xf numFmtId="0" fontId="8" fillId="0" borderId="1" xfId="0" applyFont="1" applyBorder="1" applyAlignment="1">
      <alignment horizontal="center" vertical="center"/>
    </xf>
    <xf numFmtId="0" fontId="18" fillId="0" borderId="1" xfId="0" applyFont="1" applyBorder="1" applyAlignment="1">
      <alignment horizontal="center" vertical="center"/>
    </xf>
    <xf numFmtId="0" fontId="21" fillId="0" borderId="0" xfId="0" applyFont="1" applyAlignment="1">
      <alignment wrapText="1"/>
    </xf>
    <xf numFmtId="0" fontId="23" fillId="0" borderId="1" xfId="0" applyFont="1" applyBorder="1" applyAlignment="1">
      <alignment wrapText="1"/>
    </xf>
    <xf numFmtId="0" fontId="21" fillId="0" borderId="1" xfId="0" applyFont="1" applyBorder="1" applyAlignment="1">
      <alignment wrapText="1"/>
    </xf>
    <xf numFmtId="0" fontId="23" fillId="0" borderId="4" xfId="0" applyFont="1" applyBorder="1" applyAlignment="1">
      <alignment wrapText="1"/>
    </xf>
    <xf numFmtId="9" fontId="21" fillId="0" borderId="1" xfId="0" applyNumberFormat="1" applyFont="1" applyBorder="1" applyAlignment="1">
      <alignment wrapText="1"/>
    </xf>
    <xf numFmtId="0" fontId="21" fillId="0" borderId="4" xfId="0" applyFont="1" applyBorder="1" applyAlignment="1">
      <alignment wrapText="1"/>
    </xf>
    <xf numFmtId="0" fontId="13" fillId="0" borderId="1" xfId="2" applyFont="1" applyBorder="1" applyAlignment="1">
      <alignment horizontal="center" vertical="center" wrapText="1"/>
    </xf>
    <xf numFmtId="0" fontId="23" fillId="0" borderId="1" xfId="0" applyFont="1" applyBorder="1" applyAlignment="1">
      <alignment horizontal="center" wrapText="1"/>
    </xf>
    <xf numFmtId="0" fontId="6" fillId="0" borderId="1" xfId="0" applyFont="1" applyBorder="1" applyAlignment="1">
      <alignment horizontal="left" vertical="center" wrapText="1"/>
    </xf>
    <xf numFmtId="0" fontId="21" fillId="0" borderId="8" xfId="0" applyFont="1" applyBorder="1" applyAlignment="1">
      <alignment wrapText="1"/>
    </xf>
    <xf numFmtId="0" fontId="23" fillId="0" borderId="0" xfId="0" applyFont="1" applyAlignment="1">
      <alignment wrapText="1"/>
    </xf>
    <xf numFmtId="0" fontId="21" fillId="0" borderId="11" xfId="0" applyFont="1" applyBorder="1" applyAlignment="1">
      <alignment wrapText="1"/>
    </xf>
    <xf numFmtId="0" fontId="21" fillId="0" borderId="34" xfId="0" applyFont="1" applyBorder="1" applyAlignment="1">
      <alignment wrapText="1"/>
    </xf>
    <xf numFmtId="0" fontId="21" fillId="0" borderId="3" xfId="0" applyFont="1" applyBorder="1" applyAlignment="1">
      <alignment wrapText="1"/>
    </xf>
    <xf numFmtId="0" fontId="21" fillId="0" borderId="26" xfId="0" applyFont="1" applyBorder="1" applyAlignment="1">
      <alignment wrapText="1"/>
    </xf>
    <xf numFmtId="0" fontId="2" fillId="2" borderId="3" xfId="2" applyFill="1" applyBorder="1" applyAlignment="1">
      <alignment wrapText="1"/>
    </xf>
    <xf numFmtId="0" fontId="21" fillId="0" borderId="27" xfId="0" applyFont="1" applyBorder="1" applyAlignment="1">
      <alignment wrapText="1"/>
    </xf>
    <xf numFmtId="0" fontId="21" fillId="0" borderId="29" xfId="0" applyFont="1" applyBorder="1" applyAlignment="1">
      <alignment wrapText="1"/>
    </xf>
    <xf numFmtId="0" fontId="21" fillId="0" borderId="24" xfId="0" applyFont="1" applyBorder="1" applyAlignment="1">
      <alignment wrapText="1"/>
    </xf>
    <xf numFmtId="0" fontId="21" fillId="0" borderId="33" xfId="0" applyFont="1" applyBorder="1" applyAlignment="1">
      <alignment wrapText="1"/>
    </xf>
    <xf numFmtId="0" fontId="2" fillId="2" borderId="27" xfId="2" applyFill="1" applyBorder="1" applyAlignment="1">
      <alignment wrapText="1"/>
    </xf>
    <xf numFmtId="0" fontId="22" fillId="0" borderId="29" xfId="0" applyFont="1" applyBorder="1" applyAlignment="1">
      <alignment horizontal="left" vertical="center" wrapText="1"/>
    </xf>
    <xf numFmtId="0" fontId="3" fillId="2" borderId="0" xfId="2" applyFont="1" applyFill="1" applyAlignment="1">
      <alignment vertical="center"/>
    </xf>
    <xf numFmtId="0" fontId="4" fillId="0" borderId="1" xfId="2" applyFont="1" applyBorder="1" applyAlignment="1">
      <alignment horizontal="justify" vertical="center" wrapText="1"/>
    </xf>
    <xf numFmtId="0" fontId="2" fillId="0" borderId="25" xfId="0" applyFont="1" applyBorder="1" applyAlignment="1">
      <alignment wrapText="1"/>
    </xf>
    <xf numFmtId="0" fontId="2" fillId="0" borderId="29" xfId="0" applyFont="1" applyBorder="1" applyAlignment="1">
      <alignment horizontal="left" vertical="center" wrapText="1"/>
    </xf>
    <xf numFmtId="0" fontId="2" fillId="0" borderId="33" xfId="0" applyFont="1" applyBorder="1" applyAlignment="1">
      <alignment wrapText="1"/>
    </xf>
    <xf numFmtId="0" fontId="19" fillId="0" borderId="8" xfId="0" applyFont="1" applyBorder="1" applyAlignment="1">
      <alignment horizontal="center" vertical="center" wrapText="1"/>
    </xf>
    <xf numFmtId="0" fontId="20" fillId="0" borderId="8" xfId="0" applyFont="1" applyBorder="1" applyAlignment="1">
      <alignment horizontal="center" vertical="center" wrapText="1"/>
    </xf>
    <xf numFmtId="0" fontId="4" fillId="0" borderId="37" xfId="2" applyFont="1" applyBorder="1" applyAlignment="1">
      <alignment horizontal="center" vertical="center" wrapText="1"/>
    </xf>
    <xf numFmtId="0" fontId="3" fillId="2" borderId="0" xfId="2" applyFont="1" applyFill="1" applyAlignment="1">
      <alignment horizontal="center" vertical="center"/>
    </xf>
    <xf numFmtId="0" fontId="31" fillId="0" borderId="19" xfId="2" applyFont="1" applyBorder="1" applyAlignment="1">
      <alignment horizontal="center" vertical="center" wrapText="1"/>
    </xf>
    <xf numFmtId="9" fontId="0" fillId="0" borderId="11" xfId="0" applyNumberFormat="1" applyBorder="1" applyAlignment="1">
      <alignment horizontal="center" vertical="center" wrapText="1"/>
    </xf>
    <xf numFmtId="9" fontId="0" fillId="0" borderId="41" xfId="0" applyNumberFormat="1" applyBorder="1" applyAlignment="1">
      <alignment horizontal="center" vertical="center" wrapText="1"/>
    </xf>
    <xf numFmtId="9" fontId="0" fillId="0" borderId="1" xfId="0" applyNumberFormat="1" applyBorder="1" applyAlignment="1">
      <alignment horizontal="center" vertical="center" wrapText="1"/>
    </xf>
    <xf numFmtId="9" fontId="0" fillId="0" borderId="28" xfId="0" applyNumberFormat="1" applyBorder="1" applyAlignment="1">
      <alignment horizontal="center" vertical="center" wrapText="1"/>
    </xf>
    <xf numFmtId="9" fontId="0" fillId="0" borderId="8" xfId="0" applyNumberFormat="1" applyBorder="1" applyAlignment="1">
      <alignment horizontal="center" vertical="center" wrapText="1"/>
    </xf>
    <xf numFmtId="9" fontId="0" fillId="0" borderId="37" xfId="0" applyNumberFormat="1" applyBorder="1" applyAlignment="1">
      <alignment horizontal="center" vertical="center" wrapText="1"/>
    </xf>
    <xf numFmtId="9" fontId="0" fillId="4" borderId="3" xfId="0" applyNumberFormat="1" applyFill="1" applyBorder="1" applyAlignment="1" applyProtection="1">
      <alignment horizontal="center" vertical="center" wrapText="1"/>
      <protection locked="0"/>
    </xf>
    <xf numFmtId="9" fontId="0" fillId="4" borderId="27" xfId="0" applyNumberFormat="1" applyFill="1" applyBorder="1" applyAlignment="1" applyProtection="1">
      <alignment horizontal="center" vertical="center" wrapText="1"/>
      <protection locked="0"/>
    </xf>
    <xf numFmtId="0" fontId="31" fillId="0" borderId="38" xfId="2" applyFont="1" applyBorder="1" applyAlignment="1">
      <alignment horizontal="center" vertical="center" wrapText="1"/>
    </xf>
    <xf numFmtId="0" fontId="5" fillId="0" borderId="0" xfId="2" applyFont="1" applyAlignment="1">
      <alignment horizontal="center" vertical="center" wrapText="1"/>
    </xf>
    <xf numFmtId="0" fontId="2" fillId="0" borderId="1" xfId="0" applyFont="1" applyBorder="1" applyAlignment="1">
      <alignment wrapText="1"/>
    </xf>
    <xf numFmtId="0" fontId="27" fillId="0" borderId="0" xfId="0" applyFont="1" applyAlignment="1">
      <alignment horizontal="center" vertical="center" wrapText="1" readingOrder="1"/>
    </xf>
    <xf numFmtId="9" fontId="2" fillId="0" borderId="0" xfId="2" applyNumberFormat="1" applyAlignment="1">
      <alignment horizontal="center" vertical="center" wrapText="1"/>
    </xf>
    <xf numFmtId="9" fontId="21" fillId="0" borderId="0" xfId="0" applyNumberFormat="1" applyFont="1" applyAlignment="1">
      <alignment horizontal="center" vertical="center" wrapText="1"/>
    </xf>
    <xf numFmtId="9" fontId="21" fillId="0" borderId="0" xfId="0" applyNumberFormat="1" applyFont="1" applyAlignment="1">
      <alignment horizontal="left" vertical="center" wrapText="1"/>
    </xf>
    <xf numFmtId="0" fontId="0" fillId="5" borderId="0" xfId="0" applyFill="1"/>
    <xf numFmtId="0" fontId="35" fillId="5" borderId="15" xfId="4" quotePrefix="1" applyFont="1" applyFill="1" applyBorder="1" applyAlignment="1">
      <alignment horizontal="left" vertical="top" wrapText="1"/>
    </xf>
    <xf numFmtId="0" fontId="36" fillId="5" borderId="2" xfId="4" quotePrefix="1" applyFont="1" applyFill="1" applyBorder="1" applyAlignment="1">
      <alignment horizontal="left" vertical="top" wrapText="1"/>
    </xf>
    <xf numFmtId="0" fontId="33" fillId="5" borderId="2" xfId="4" applyFont="1" applyFill="1" applyBorder="1"/>
    <xf numFmtId="0" fontId="6" fillId="0" borderId="8" xfId="2" applyFont="1" applyBorder="1" applyAlignment="1">
      <alignment horizontal="justify" vertical="center" wrapText="1"/>
    </xf>
    <xf numFmtId="3" fontId="6" fillId="4" borderId="3" xfId="2" applyNumberFormat="1" applyFont="1" applyFill="1" applyBorder="1" applyAlignment="1" applyProtection="1">
      <alignment horizontal="center" vertical="center" wrapText="1"/>
      <protection locked="0"/>
    </xf>
    <xf numFmtId="0" fontId="6" fillId="4" borderId="3" xfId="2" applyFont="1" applyFill="1" applyBorder="1" applyAlignment="1" applyProtection="1">
      <alignment horizontal="center" vertical="center" wrapText="1"/>
      <protection locked="0"/>
    </xf>
    <xf numFmtId="0" fontId="6" fillId="4" borderId="27" xfId="2" applyFont="1" applyFill="1" applyBorder="1" applyAlignment="1" applyProtection="1">
      <alignment horizontal="center" vertical="center" wrapText="1"/>
      <protection locked="0"/>
    </xf>
    <xf numFmtId="9" fontId="14" fillId="0" borderId="0" xfId="0" applyNumberFormat="1" applyFont="1" applyAlignment="1">
      <alignment horizontal="left" vertical="center" wrapText="1"/>
    </xf>
    <xf numFmtId="9" fontId="8" fillId="0" borderId="3" xfId="0" applyNumberFormat="1" applyFont="1" applyBorder="1" applyAlignment="1">
      <alignment horizontal="center" vertical="center" wrapText="1"/>
    </xf>
    <xf numFmtId="9" fontId="8" fillId="0" borderId="26" xfId="0" applyNumberFormat="1" applyFont="1" applyBorder="1" applyAlignment="1">
      <alignment horizontal="center" vertical="center" wrapText="1"/>
    </xf>
    <xf numFmtId="9" fontId="8" fillId="0" borderId="27" xfId="0" applyNumberFormat="1" applyFont="1" applyBorder="1" applyAlignment="1">
      <alignment horizontal="center" vertical="center" wrapText="1"/>
    </xf>
    <xf numFmtId="9" fontId="8" fillId="0" borderId="29" xfId="0" applyNumberFormat="1" applyFont="1" applyBorder="1" applyAlignment="1">
      <alignment horizontal="center" vertical="center" wrapText="1"/>
    </xf>
    <xf numFmtId="9" fontId="5" fillId="0" borderId="0" xfId="2" applyNumberFormat="1" applyFont="1" applyAlignment="1">
      <alignment vertical="center" wrapText="1"/>
    </xf>
    <xf numFmtId="0" fontId="4" fillId="4" borderId="1" xfId="2" applyFont="1" applyFill="1" applyBorder="1" applyAlignment="1" applyProtection="1">
      <alignment horizontal="left" vertical="center" wrapText="1"/>
      <protection locked="0"/>
    </xf>
    <xf numFmtId="0" fontId="4" fillId="4" borderId="28" xfId="2" applyFont="1" applyFill="1" applyBorder="1" applyAlignment="1" applyProtection="1">
      <alignment horizontal="left" vertical="center" wrapText="1"/>
      <protection locked="0"/>
    </xf>
    <xf numFmtId="0" fontId="2" fillId="4" borderId="1" xfId="2" applyFill="1" applyBorder="1" applyAlignment="1" applyProtection="1">
      <alignment horizontal="justify" vertical="center" wrapText="1"/>
      <protection locked="0"/>
    </xf>
    <xf numFmtId="14" fontId="2" fillId="4" borderId="1" xfId="2" applyNumberFormat="1" applyFill="1" applyBorder="1" applyAlignment="1" applyProtection="1">
      <alignment horizontal="justify" vertical="center" wrapText="1"/>
      <protection locked="0"/>
    </xf>
    <xf numFmtId="0" fontId="14" fillId="0" borderId="0" xfId="0" applyFont="1" applyAlignment="1">
      <alignment horizontal="center" vertical="center" wrapText="1"/>
    </xf>
    <xf numFmtId="0" fontId="13" fillId="0" borderId="0" xfId="2" applyFont="1" applyAlignment="1">
      <alignment horizontal="left" vertical="center" wrapText="1"/>
    </xf>
    <xf numFmtId="0" fontId="6" fillId="5" borderId="0" xfId="2" applyFont="1" applyFill="1" applyAlignment="1">
      <alignment horizontal="left" vertical="center" wrapText="1"/>
    </xf>
    <xf numFmtId="0" fontId="13" fillId="0" borderId="0" xfId="2" applyFont="1" applyAlignment="1">
      <alignment vertical="center" wrapText="1"/>
    </xf>
    <xf numFmtId="0" fontId="13" fillId="0" borderId="0" xfId="2" applyFont="1" applyAlignment="1">
      <alignment horizontal="center" vertical="center" wrapText="1"/>
    </xf>
    <xf numFmtId="0" fontId="6" fillId="0" borderId="0" xfId="2" applyFont="1" applyAlignment="1" applyProtection="1">
      <alignment horizontal="left" vertical="justify" wrapText="1"/>
      <protection locked="0"/>
    </xf>
    <xf numFmtId="0" fontId="13" fillId="0" borderId="0" xfId="2" applyFont="1" applyAlignment="1">
      <alignment horizontal="right" vertical="center" wrapText="1"/>
    </xf>
    <xf numFmtId="14" fontId="6" fillId="0" borderId="0" xfId="2" applyNumberFormat="1" applyFont="1" applyAlignment="1" applyProtection="1">
      <alignment horizontal="center" vertical="center" wrapText="1"/>
      <protection locked="0"/>
    </xf>
    <xf numFmtId="0" fontId="13" fillId="0" borderId="0" xfId="2" applyFont="1" applyAlignment="1">
      <alignment horizontal="center" vertical="center"/>
    </xf>
    <xf numFmtId="0" fontId="13" fillId="0" borderId="0" xfId="0" applyFont="1" applyAlignment="1">
      <alignment horizontal="left" vertical="center" wrapText="1"/>
    </xf>
    <xf numFmtId="49" fontId="13" fillId="0" borderId="0" xfId="0" applyNumberFormat="1" applyFont="1" applyAlignment="1" applyProtection="1">
      <alignment horizontal="left" vertical="center" wrapText="1"/>
      <protection locked="0"/>
    </xf>
    <xf numFmtId="0" fontId="13" fillId="0" borderId="1" xfId="0" applyFont="1" applyBorder="1" applyAlignment="1" applyProtection="1">
      <alignment horizontal="left" vertical="center" wrapText="1"/>
      <protection locked="0"/>
    </xf>
    <xf numFmtId="0" fontId="3" fillId="2" borderId="0" xfId="2" applyFont="1" applyFill="1" applyAlignment="1">
      <alignment horizontal="center"/>
    </xf>
    <xf numFmtId="0" fontId="2" fillId="2" borderId="15" xfId="2" applyFill="1" applyBorder="1"/>
    <xf numFmtId="0" fontId="14" fillId="0" borderId="11" xfId="2" applyFont="1" applyBorder="1" applyAlignment="1">
      <alignment horizontal="center" vertical="center" wrapText="1"/>
    </xf>
    <xf numFmtId="0" fontId="14" fillId="0" borderId="9" xfId="2" applyFont="1" applyBorder="1" applyAlignment="1">
      <alignment horizontal="center" vertical="center" wrapText="1"/>
    </xf>
    <xf numFmtId="0" fontId="14" fillId="0" borderId="46" xfId="2" applyFont="1" applyBorder="1" applyAlignment="1">
      <alignment horizontal="center" vertical="center" wrapText="1"/>
    </xf>
    <xf numFmtId="0" fontId="37" fillId="5" borderId="15" xfId="4" quotePrefix="1" applyFont="1" applyFill="1" applyBorder="1" applyAlignment="1">
      <alignment horizontal="justify" vertical="center" wrapText="1"/>
    </xf>
    <xf numFmtId="0" fontId="37" fillId="5" borderId="0" xfId="4" quotePrefix="1" applyFont="1" applyFill="1" applyAlignment="1">
      <alignment horizontal="justify" vertical="center" wrapText="1"/>
    </xf>
    <xf numFmtId="0" fontId="37" fillId="5" borderId="2" xfId="4" quotePrefix="1" applyFont="1" applyFill="1" applyBorder="1" applyAlignment="1">
      <alignment horizontal="justify" vertical="center" wrapText="1"/>
    </xf>
    <xf numFmtId="0" fontId="35" fillId="5" borderId="42" xfId="4" quotePrefix="1" applyFont="1" applyFill="1" applyBorder="1" applyAlignment="1">
      <alignment horizontal="left" vertical="top" wrapText="1"/>
    </xf>
    <xf numFmtId="0" fontId="35" fillId="5" borderId="43" xfId="4" quotePrefix="1" applyFont="1" applyFill="1" applyBorder="1" applyAlignment="1">
      <alignment horizontal="left" vertical="top" wrapText="1"/>
    </xf>
    <xf numFmtId="0" fontId="35" fillId="5" borderId="44" xfId="4" quotePrefix="1" applyFont="1" applyFill="1" applyBorder="1" applyAlignment="1">
      <alignment horizontal="left" vertical="top" wrapText="1"/>
    </xf>
    <xf numFmtId="0" fontId="37" fillId="5" borderId="42" xfId="4" quotePrefix="1" applyFont="1" applyFill="1" applyBorder="1" applyAlignment="1">
      <alignment horizontal="left" vertical="top" wrapText="1"/>
    </xf>
    <xf numFmtId="0" fontId="37" fillId="5" borderId="43" xfId="4" quotePrefix="1" applyFont="1" applyFill="1" applyBorder="1" applyAlignment="1">
      <alignment horizontal="left" vertical="top" wrapText="1"/>
    </xf>
    <xf numFmtId="0" fontId="37" fillId="5" borderId="44" xfId="4" quotePrefix="1" applyFont="1" applyFill="1" applyBorder="1" applyAlignment="1">
      <alignment horizontal="left" vertical="top" wrapText="1"/>
    </xf>
    <xf numFmtId="0" fontId="35" fillId="5" borderId="0" xfId="4" quotePrefix="1" applyFont="1" applyFill="1" applyAlignment="1">
      <alignment horizontal="left" vertical="top" wrapText="1"/>
    </xf>
    <xf numFmtId="0" fontId="35" fillId="5" borderId="2" xfId="4" quotePrefix="1" applyFont="1" applyFill="1" applyBorder="1" applyAlignment="1">
      <alignment horizontal="left" vertical="top" wrapText="1"/>
    </xf>
    <xf numFmtId="0" fontId="35" fillId="5" borderId="52" xfId="4" quotePrefix="1" applyFont="1" applyFill="1" applyBorder="1" applyAlignment="1">
      <alignment horizontal="left" vertical="top" wrapText="1"/>
    </xf>
    <xf numFmtId="0" fontId="35" fillId="5" borderId="10" xfId="4" quotePrefix="1" applyFont="1" applyFill="1" applyBorder="1" applyAlignment="1">
      <alignment horizontal="left" vertical="top" wrapText="1"/>
    </xf>
    <xf numFmtId="0" fontId="35" fillId="5" borderId="54" xfId="4" quotePrefix="1" applyFont="1" applyFill="1" applyBorder="1" applyAlignment="1">
      <alignment horizontal="left" vertical="top" wrapText="1"/>
    </xf>
    <xf numFmtId="0" fontId="41" fillId="5" borderId="43" xfId="5" applyFont="1" applyFill="1" applyBorder="1" applyAlignment="1">
      <alignment horizontal="left" vertical="top" wrapText="1" readingOrder="1"/>
    </xf>
    <xf numFmtId="0" fontId="42" fillId="5" borderId="43" xfId="4" applyFont="1" applyFill="1" applyBorder="1" applyAlignment="1">
      <alignment horizontal="justify" vertical="center" wrapText="1"/>
    </xf>
    <xf numFmtId="0" fontId="35" fillId="5" borderId="42" xfId="4" quotePrefix="1" applyFont="1" applyFill="1" applyBorder="1" applyAlignment="1">
      <alignment vertical="top" wrapText="1"/>
    </xf>
    <xf numFmtId="0" fontId="35" fillId="5" borderId="43" xfId="4" quotePrefix="1" applyFont="1" applyFill="1" applyBorder="1" applyAlignment="1">
      <alignment vertical="top" wrapText="1"/>
    </xf>
    <xf numFmtId="0" fontId="35" fillId="5" borderId="44" xfId="4" quotePrefix="1" applyFont="1" applyFill="1" applyBorder="1" applyAlignment="1">
      <alignment vertical="top" wrapText="1"/>
    </xf>
    <xf numFmtId="0" fontId="35" fillId="5" borderId="0" xfId="4" quotePrefix="1" applyFont="1" applyFill="1" applyAlignment="1">
      <alignment vertical="top" wrapText="1"/>
    </xf>
    <xf numFmtId="0" fontId="0" fillId="5" borderId="0" xfId="0" applyFill="1" applyAlignment="1">
      <alignment wrapText="1"/>
    </xf>
    <xf numFmtId="0" fontId="33" fillId="5" borderId="42" xfId="4" applyFont="1" applyFill="1" applyBorder="1" applyAlignment="1">
      <alignment wrapText="1"/>
    </xf>
    <xf numFmtId="0" fontId="33" fillId="5" borderId="43" xfId="4" applyFont="1" applyFill="1" applyBorder="1" applyAlignment="1">
      <alignment wrapText="1"/>
    </xf>
    <xf numFmtId="0" fontId="33" fillId="5" borderId="44" xfId="4" applyFont="1" applyFill="1" applyBorder="1" applyAlignment="1">
      <alignment wrapText="1"/>
    </xf>
    <xf numFmtId="0" fontId="33" fillId="5" borderId="15" xfId="4" applyFont="1" applyFill="1" applyBorder="1" applyAlignment="1">
      <alignment wrapText="1"/>
    </xf>
    <xf numFmtId="0" fontId="33" fillId="5" borderId="2" xfId="4" applyFont="1" applyFill="1" applyBorder="1" applyAlignment="1">
      <alignment wrapText="1"/>
    </xf>
    <xf numFmtId="0" fontId="33" fillId="5" borderId="14" xfId="4" applyFont="1" applyFill="1" applyBorder="1" applyAlignment="1">
      <alignment wrapText="1"/>
    </xf>
    <xf numFmtId="0" fontId="33" fillId="5" borderId="13" xfId="4" applyFont="1" applyFill="1" applyBorder="1" applyAlignment="1">
      <alignment wrapText="1"/>
    </xf>
    <xf numFmtId="0" fontId="33" fillId="5" borderId="12" xfId="4" applyFont="1" applyFill="1" applyBorder="1" applyAlignment="1">
      <alignment wrapText="1"/>
    </xf>
    <xf numFmtId="0" fontId="33" fillId="5" borderId="0" xfId="4" applyFont="1" applyFill="1" applyAlignment="1">
      <alignment wrapText="1"/>
    </xf>
    <xf numFmtId="0" fontId="35" fillId="5" borderId="15" xfId="4" quotePrefix="1" applyFont="1" applyFill="1" applyBorder="1" applyAlignment="1">
      <alignment vertical="top" wrapText="1"/>
    </xf>
    <xf numFmtId="0" fontId="35" fillId="5" borderId="2" xfId="4" quotePrefix="1" applyFont="1" applyFill="1" applyBorder="1" applyAlignment="1">
      <alignment vertical="top" wrapText="1"/>
    </xf>
    <xf numFmtId="0" fontId="36" fillId="5" borderId="0" xfId="4" quotePrefix="1" applyFont="1" applyFill="1" applyAlignment="1">
      <alignment horizontal="left" vertical="top" wrapText="1"/>
    </xf>
    <xf numFmtId="0" fontId="39" fillId="5" borderId="0" xfId="4" applyFont="1" applyFill="1" applyAlignment="1">
      <alignment horizontal="left" vertical="center" wrapText="1"/>
    </xf>
    <xf numFmtId="0" fontId="33" fillId="5" borderId="0" xfId="4" applyFont="1" applyFill="1" applyAlignment="1">
      <alignment horizontal="left" vertical="center" wrapText="1"/>
    </xf>
    <xf numFmtId="0" fontId="33" fillId="5" borderId="0" xfId="4" quotePrefix="1" applyFont="1" applyFill="1" applyAlignment="1">
      <alignment horizontal="left" vertical="center" wrapText="1"/>
    </xf>
    <xf numFmtId="0" fontId="39" fillId="13" borderId="3" xfId="4" applyFont="1" applyFill="1" applyBorder="1" applyAlignment="1">
      <alignment horizontal="center" wrapText="1"/>
    </xf>
    <xf numFmtId="0" fontId="33" fillId="5" borderId="0" xfId="4" applyFont="1" applyFill="1"/>
    <xf numFmtId="0" fontId="41" fillId="5" borderId="0" xfId="0" applyFont="1" applyFill="1" applyAlignment="1">
      <alignment horizontal="left" vertical="center" wrapText="1"/>
    </xf>
    <xf numFmtId="0" fontId="42" fillId="5" borderId="0" xfId="0" applyFont="1" applyFill="1" applyAlignment="1">
      <alignment horizontal="left" vertical="top" wrapText="1"/>
    </xf>
    <xf numFmtId="0" fontId="39" fillId="5" borderId="3" xfId="4" applyFont="1" applyFill="1" applyBorder="1" applyAlignment="1">
      <alignment horizontal="center" vertical="center"/>
    </xf>
    <xf numFmtId="0" fontId="39" fillId="5" borderId="3" xfId="4" applyFont="1" applyFill="1" applyBorder="1" applyAlignment="1">
      <alignment horizontal="center" vertical="center" wrapText="1"/>
    </xf>
    <xf numFmtId="0" fontId="37" fillId="0" borderId="42" xfId="4" quotePrefix="1" applyFont="1" applyBorder="1" applyAlignment="1">
      <alignment horizontal="left" vertical="top" wrapText="1"/>
    </xf>
    <xf numFmtId="0" fontId="37" fillId="0" borderId="43" xfId="4" quotePrefix="1" applyFont="1" applyBorder="1" applyAlignment="1">
      <alignment horizontal="left" vertical="top" wrapText="1"/>
    </xf>
    <xf numFmtId="0" fontId="37" fillId="0" borderId="44" xfId="4" quotePrefix="1" applyFont="1" applyBorder="1" applyAlignment="1">
      <alignment horizontal="left" vertical="top" wrapText="1"/>
    </xf>
    <xf numFmtId="0" fontId="0" fillId="0" borderId="0" xfId="0" applyAlignment="1">
      <alignment wrapText="1"/>
    </xf>
    <xf numFmtId="0" fontId="4" fillId="0" borderId="6" xfId="2" applyFont="1" applyBorder="1" applyAlignment="1">
      <alignment horizontal="left" vertical="center" wrapText="1"/>
    </xf>
    <xf numFmtId="0" fontId="4" fillId="0" borderId="1" xfId="2" applyFont="1" applyBorder="1" applyAlignment="1">
      <alignment horizontal="left" vertical="center" wrapText="1"/>
    </xf>
    <xf numFmtId="0" fontId="4" fillId="0" borderId="28" xfId="2" applyFont="1" applyBorder="1" applyAlignment="1">
      <alignment horizontal="left" vertical="center" wrapText="1"/>
    </xf>
    <xf numFmtId="9" fontId="44" fillId="0" borderId="0" xfId="2" applyNumberFormat="1" applyFont="1" applyAlignment="1">
      <alignment vertical="center"/>
    </xf>
    <xf numFmtId="49" fontId="9" fillId="0" borderId="0" xfId="2" applyNumberFormat="1" applyFont="1" applyAlignment="1">
      <alignment vertical="center"/>
    </xf>
    <xf numFmtId="0" fontId="20" fillId="0" borderId="0" xfId="0" applyFont="1" applyAlignment="1">
      <alignment horizontal="center" vertical="center" wrapText="1"/>
    </xf>
    <xf numFmtId="9" fontId="20" fillId="0" borderId="0" xfId="0" applyNumberFormat="1" applyFont="1" applyAlignment="1">
      <alignment horizontal="center" vertical="center" wrapText="1"/>
    </xf>
    <xf numFmtId="0" fontId="3" fillId="2" borderId="0" xfId="2" applyFont="1" applyFill="1" applyAlignment="1">
      <alignment horizontal="center" vertical="center" wrapText="1"/>
    </xf>
    <xf numFmtId="9" fontId="4" fillId="0" borderId="6" xfId="0" applyNumberFormat="1" applyFont="1" applyBorder="1" applyAlignment="1">
      <alignment horizontal="center" vertical="center" wrapText="1"/>
    </xf>
    <xf numFmtId="9" fontId="4" fillId="0" borderId="1" xfId="0" applyNumberFormat="1" applyFont="1" applyBorder="1" applyAlignment="1">
      <alignment horizontal="center" vertical="center" wrapText="1"/>
    </xf>
    <xf numFmtId="9" fontId="4" fillId="0" borderId="28" xfId="0" applyNumberFormat="1" applyFont="1" applyBorder="1" applyAlignment="1">
      <alignment horizontal="center" vertical="center" wrapText="1"/>
    </xf>
    <xf numFmtId="9" fontId="4" fillId="0" borderId="0" xfId="2" applyNumberFormat="1" applyFont="1" applyAlignment="1">
      <alignment horizontal="center" vertical="center" wrapText="1"/>
    </xf>
    <xf numFmtId="0" fontId="24" fillId="0" borderId="1" xfId="2" applyFont="1" applyBorder="1" applyAlignment="1">
      <alignment horizontal="left" vertical="center"/>
    </xf>
    <xf numFmtId="0" fontId="45" fillId="0" borderId="0" xfId="2" applyFont="1" applyAlignment="1">
      <alignment vertical="center"/>
    </xf>
    <xf numFmtId="0" fontId="13" fillId="0" borderId="10" xfId="2" applyFont="1" applyBorder="1" applyAlignment="1">
      <alignment horizontal="center" vertical="center" wrapText="1"/>
    </xf>
    <xf numFmtId="0" fontId="13" fillId="0" borderId="5" xfId="2" applyFont="1" applyBorder="1" applyAlignment="1">
      <alignment vertical="center" wrapText="1"/>
    </xf>
    <xf numFmtId="0" fontId="13" fillId="0" borderId="5" xfId="2" applyFont="1" applyBorder="1" applyAlignment="1">
      <alignment horizontal="center" vertical="center" wrapText="1"/>
    </xf>
    <xf numFmtId="9" fontId="13" fillId="0" borderId="5" xfId="2" applyNumberFormat="1" applyFont="1" applyBorder="1" applyAlignment="1">
      <alignment horizontal="center" vertical="center" wrapText="1"/>
    </xf>
    <xf numFmtId="9" fontId="13" fillId="0" borderId="56" xfId="2" applyNumberFormat="1" applyFont="1" applyBorder="1" applyAlignment="1">
      <alignment horizontal="center" vertical="center" wrapText="1"/>
    </xf>
    <xf numFmtId="0" fontId="13" fillId="0" borderId="34" xfId="2" applyFont="1" applyBorder="1" applyAlignment="1">
      <alignment vertical="center" wrapText="1"/>
    </xf>
    <xf numFmtId="0" fontId="13" fillId="0" borderId="36" xfId="2" applyFont="1" applyBorder="1" applyAlignment="1">
      <alignment vertical="center" wrapText="1"/>
    </xf>
    <xf numFmtId="0" fontId="13" fillId="0" borderId="3" xfId="2" applyFont="1" applyBorder="1" applyAlignment="1">
      <alignment horizontal="center" vertical="center" wrapText="1"/>
    </xf>
    <xf numFmtId="0" fontId="13" fillId="0" borderId="8" xfId="2" applyFont="1" applyBorder="1" applyAlignment="1">
      <alignment horizontal="center" vertical="center" wrapText="1"/>
    </xf>
    <xf numFmtId="0" fontId="13" fillId="0" borderId="24" xfId="2" applyFont="1" applyBorder="1" applyAlignment="1">
      <alignment horizontal="center" vertical="center" wrapText="1"/>
    </xf>
    <xf numFmtId="0" fontId="13" fillId="0" borderId="51" xfId="2" applyFont="1" applyBorder="1" applyAlignment="1">
      <alignment horizontal="center" vertical="center" wrapText="1"/>
    </xf>
    <xf numFmtId="9" fontId="13" fillId="0" borderId="11" xfId="2" applyNumberFormat="1" applyFont="1" applyBorder="1" applyAlignment="1">
      <alignment horizontal="center" vertical="center" wrapText="1"/>
    </xf>
    <xf numFmtId="0" fontId="13" fillId="0" borderId="33" xfId="2" applyFont="1" applyBorder="1" applyAlignment="1">
      <alignment horizontal="center" vertical="center" wrapText="1"/>
    </xf>
    <xf numFmtId="9" fontId="13" fillId="0" borderId="34" xfId="2" applyNumberFormat="1" applyFont="1" applyBorder="1" applyAlignment="1">
      <alignment horizontal="center" vertical="center" wrapText="1"/>
    </xf>
    <xf numFmtId="9" fontId="13" fillId="0" borderId="6" xfId="2" applyNumberFormat="1" applyFont="1" applyBorder="1" applyAlignment="1">
      <alignment horizontal="center" vertical="center" wrapText="1"/>
    </xf>
    <xf numFmtId="9" fontId="13" fillId="0" borderId="36" xfId="2" applyNumberFormat="1" applyFont="1" applyBorder="1" applyAlignment="1">
      <alignment horizontal="center" vertical="center" wrapText="1"/>
    </xf>
    <xf numFmtId="9" fontId="13" fillId="0" borderId="25" xfId="2" applyNumberFormat="1" applyFont="1" applyBorder="1" applyAlignment="1">
      <alignment horizontal="center" vertical="center" wrapText="1"/>
    </xf>
    <xf numFmtId="0" fontId="14" fillId="0" borderId="1" xfId="0" applyFont="1" applyBorder="1" applyAlignment="1">
      <alignment horizontal="left" vertical="center" wrapText="1"/>
    </xf>
    <xf numFmtId="0" fontId="2" fillId="4" borderId="1" xfId="2" applyFill="1" applyBorder="1" applyAlignment="1" applyProtection="1">
      <alignment horizontal="left" vertical="center" wrapText="1"/>
      <protection locked="0"/>
    </xf>
    <xf numFmtId="0" fontId="6" fillId="0" borderId="1" xfId="0" applyFont="1" applyBorder="1" applyAlignment="1">
      <alignment horizontal="justify" vertical="center" wrapText="1"/>
    </xf>
    <xf numFmtId="0" fontId="4" fillId="0" borderId="6" xfId="2" applyFont="1" applyBorder="1" applyAlignment="1">
      <alignment horizontal="justify" vertical="center" wrapText="1"/>
    </xf>
    <xf numFmtId="0" fontId="6" fillId="4" borderId="1" xfId="2" applyFont="1" applyFill="1" applyBorder="1" applyAlignment="1" applyProtection="1">
      <alignment horizontal="justify" vertical="center" wrapText="1"/>
      <protection locked="0"/>
    </xf>
    <xf numFmtId="9" fontId="11" fillId="0" borderId="1" xfId="0" applyNumberFormat="1" applyFont="1" applyBorder="1" applyAlignment="1">
      <alignment horizontal="justify" vertical="center" wrapText="1"/>
    </xf>
    <xf numFmtId="0" fontId="2" fillId="0" borderId="0" xfId="2" applyAlignment="1">
      <alignment horizontal="center" vertical="center" wrapText="1"/>
    </xf>
    <xf numFmtId="0" fontId="14" fillId="0" borderId="1" xfId="2" applyFont="1" applyBorder="1" applyAlignment="1">
      <alignment horizontal="center" vertical="center" wrapText="1"/>
    </xf>
    <xf numFmtId="0" fontId="48" fillId="4" borderId="1" xfId="2" applyFont="1" applyFill="1" applyBorder="1" applyAlignment="1" applyProtection="1">
      <alignment horizontal="center" vertical="center" wrapText="1"/>
      <protection locked="0"/>
    </xf>
    <xf numFmtId="0" fontId="48" fillId="0" borderId="1" xfId="0" applyFont="1" applyBorder="1" applyAlignment="1">
      <alignment horizontal="left" vertical="center" wrapText="1"/>
    </xf>
    <xf numFmtId="0" fontId="48" fillId="4" borderId="1" xfId="2" applyFont="1" applyFill="1" applyBorder="1" applyAlignment="1" applyProtection="1">
      <alignment horizontal="left" vertical="center" wrapText="1"/>
      <protection locked="0"/>
    </xf>
    <xf numFmtId="0" fontId="6" fillId="5" borderId="0" xfId="2" applyFont="1" applyFill="1" applyAlignment="1">
      <alignment horizontal="center" vertical="center" wrapText="1"/>
    </xf>
    <xf numFmtId="0" fontId="42" fillId="5" borderId="1" xfId="4" applyFont="1" applyFill="1" applyBorder="1" applyAlignment="1">
      <alignment horizontal="justify" vertical="center" wrapText="1"/>
    </xf>
    <xf numFmtId="0" fontId="41" fillId="5" borderId="1" xfId="5" applyFont="1" applyFill="1" applyBorder="1" applyAlignment="1">
      <alignment horizontal="left" vertical="top" wrapText="1" readingOrder="1"/>
    </xf>
    <xf numFmtId="0" fontId="41" fillId="5" borderId="1" xfId="0" applyFont="1" applyFill="1" applyBorder="1" applyAlignment="1">
      <alignment horizontal="left" vertical="center" wrapText="1"/>
    </xf>
    <xf numFmtId="0" fontId="35" fillId="5" borderId="52" xfId="4" quotePrefix="1" applyFont="1" applyFill="1" applyBorder="1" applyAlignment="1">
      <alignment horizontal="left" vertical="top" wrapText="1"/>
    </xf>
    <xf numFmtId="0" fontId="35" fillId="5" borderId="10" xfId="4" quotePrefix="1" applyFont="1" applyFill="1" applyBorder="1" applyAlignment="1">
      <alignment horizontal="left" vertical="top" wrapText="1"/>
    </xf>
    <xf numFmtId="0" fontId="35" fillId="5" borderId="54" xfId="4" quotePrefix="1" applyFont="1" applyFill="1" applyBorder="1" applyAlignment="1">
      <alignment horizontal="left" vertical="top" wrapText="1"/>
    </xf>
    <xf numFmtId="0" fontId="41" fillId="13" borderId="47" xfId="5" applyFont="1" applyFill="1" applyBorder="1" applyAlignment="1">
      <alignment horizontal="center" vertical="center" wrapText="1"/>
    </xf>
    <xf numFmtId="0" fontId="41" fillId="13" borderId="48" xfId="5" applyFont="1" applyFill="1" applyBorder="1" applyAlignment="1">
      <alignment horizontal="center" vertical="center" wrapText="1"/>
    </xf>
    <xf numFmtId="0" fontId="41" fillId="13" borderId="61" xfId="4" applyFont="1" applyFill="1" applyBorder="1" applyAlignment="1">
      <alignment horizontal="center" vertical="center" wrapText="1"/>
    </xf>
    <xf numFmtId="0" fontId="41" fillId="13" borderId="62" xfId="4" applyFont="1" applyFill="1" applyBorder="1" applyAlignment="1">
      <alignment horizontal="center" vertical="center" wrapText="1"/>
    </xf>
    <xf numFmtId="0" fontId="41" fillId="13" borderId="49" xfId="4" applyFont="1" applyFill="1" applyBorder="1" applyAlignment="1">
      <alignment horizontal="center" vertical="center" wrapText="1"/>
    </xf>
    <xf numFmtId="0" fontId="41" fillId="13" borderId="50" xfId="4" applyFont="1" applyFill="1" applyBorder="1" applyAlignment="1">
      <alignment horizontal="center" vertical="center" wrapText="1"/>
    </xf>
    <xf numFmtId="0" fontId="35" fillId="5" borderId="15" xfId="4" quotePrefix="1" applyFont="1" applyFill="1" applyBorder="1" applyAlignment="1">
      <alignment horizontal="left" vertical="top" wrapText="1"/>
    </xf>
    <xf numFmtId="0" fontId="35" fillId="5" borderId="0" xfId="4" quotePrefix="1" applyFont="1" applyFill="1" applyAlignment="1">
      <alignment horizontal="left" vertical="top" wrapText="1"/>
    </xf>
    <xf numFmtId="0" fontId="35" fillId="5" borderId="2" xfId="4" quotePrefix="1" applyFont="1" applyFill="1" applyBorder="1" applyAlignment="1">
      <alignment horizontal="left" vertical="top" wrapText="1"/>
    </xf>
    <xf numFmtId="0" fontId="35" fillId="5" borderId="42" xfId="4" quotePrefix="1" applyFont="1" applyFill="1" applyBorder="1" applyAlignment="1">
      <alignment horizontal="left" vertical="top" wrapText="1"/>
    </xf>
    <xf numFmtId="0" fontId="35" fillId="5" borderId="43" xfId="4" quotePrefix="1" applyFont="1" applyFill="1" applyBorder="1" applyAlignment="1">
      <alignment horizontal="left" vertical="top" wrapText="1"/>
    </xf>
    <xf numFmtId="0" fontId="35" fillId="5" borderId="44" xfId="4" quotePrefix="1" applyFont="1" applyFill="1" applyBorder="1" applyAlignment="1">
      <alignment horizontal="left" vertical="top" wrapText="1"/>
    </xf>
    <xf numFmtId="0" fontId="35" fillId="5" borderId="3" xfId="4" quotePrefix="1" applyFont="1" applyFill="1" applyBorder="1" applyAlignment="1">
      <alignment horizontal="left" vertical="top" wrapText="1"/>
    </xf>
    <xf numFmtId="0" fontId="35" fillId="5" borderId="1" xfId="4" quotePrefix="1" applyFont="1" applyFill="1" applyBorder="1" applyAlignment="1">
      <alignment horizontal="left" vertical="top" wrapText="1"/>
    </xf>
    <xf numFmtId="0" fontId="35" fillId="5" borderId="26" xfId="4" quotePrefix="1" applyFont="1" applyFill="1" applyBorder="1" applyAlignment="1">
      <alignment horizontal="left" vertical="top" wrapText="1"/>
    </xf>
    <xf numFmtId="0" fontId="41" fillId="5" borderId="57" xfId="0" applyFont="1" applyFill="1" applyBorder="1" applyAlignment="1">
      <alignment horizontal="left" vertical="center" wrapText="1"/>
    </xf>
    <xf numFmtId="0" fontId="41" fillId="5" borderId="58" xfId="0" applyFont="1" applyFill="1" applyBorder="1" applyAlignment="1">
      <alignment horizontal="left" vertical="center" wrapText="1"/>
    </xf>
    <xf numFmtId="0" fontId="42" fillId="5" borderId="59" xfId="0" applyFont="1" applyFill="1" applyBorder="1" applyAlignment="1">
      <alignment horizontal="justify" vertical="center" wrapText="1"/>
    </xf>
    <xf numFmtId="0" fontId="42" fillId="5" borderId="60" xfId="0" applyFont="1" applyFill="1" applyBorder="1" applyAlignment="1">
      <alignment horizontal="justify" vertical="center" wrapText="1"/>
    </xf>
    <xf numFmtId="0" fontId="32" fillId="12" borderId="30" xfId="4" applyFont="1" applyFill="1" applyBorder="1" applyAlignment="1">
      <alignment horizontal="center" vertical="center" wrapText="1"/>
    </xf>
    <xf numFmtId="0" fontId="32" fillId="12" borderId="31" xfId="4" applyFont="1" applyFill="1" applyBorder="1" applyAlignment="1">
      <alignment horizontal="center" vertical="center" wrapText="1"/>
    </xf>
    <xf numFmtId="0" fontId="32" fillId="12" borderId="32" xfId="4" applyFont="1" applyFill="1" applyBorder="1" applyAlignment="1">
      <alignment horizontal="center" vertical="center" wrapText="1"/>
    </xf>
    <xf numFmtId="0" fontId="33" fillId="0" borderId="15" xfId="4" quotePrefix="1" applyFont="1" applyBorder="1" applyAlignment="1">
      <alignment horizontal="left" vertical="center" wrapText="1"/>
    </xf>
    <xf numFmtId="0" fontId="33" fillId="0" borderId="0" xfId="4" quotePrefix="1" applyFont="1" applyAlignment="1">
      <alignment horizontal="left" vertical="center" wrapText="1"/>
    </xf>
    <xf numFmtId="0" fontId="33" fillId="0" borderId="2" xfId="4" quotePrefix="1" applyFont="1" applyBorder="1" applyAlignment="1">
      <alignment horizontal="left" vertical="center" wrapText="1"/>
    </xf>
    <xf numFmtId="0" fontId="33" fillId="0" borderId="45" xfId="4" quotePrefix="1" applyFont="1" applyBorder="1" applyAlignment="1">
      <alignment horizontal="left" vertical="center" wrapText="1"/>
    </xf>
    <xf numFmtId="0" fontId="33" fillId="0" borderId="9" xfId="4" quotePrefix="1" applyFont="1" applyBorder="1" applyAlignment="1">
      <alignment horizontal="left" vertical="center" wrapText="1"/>
    </xf>
    <xf numFmtId="0" fontId="33" fillId="0" borderId="46" xfId="4" quotePrefix="1" applyFont="1" applyBorder="1" applyAlignment="1">
      <alignment horizontal="left" vertical="center" wrapText="1"/>
    </xf>
    <xf numFmtId="0" fontId="36" fillId="5" borderId="43" xfId="4" quotePrefix="1" applyFont="1" applyFill="1" applyBorder="1" applyAlignment="1">
      <alignment horizontal="left" vertical="top" wrapText="1"/>
    </xf>
    <xf numFmtId="0" fontId="36" fillId="5" borderId="44" xfId="4" quotePrefix="1" applyFont="1" applyFill="1" applyBorder="1" applyAlignment="1">
      <alignment horizontal="left" vertical="top" wrapText="1"/>
    </xf>
    <xf numFmtId="0" fontId="37" fillId="5" borderId="45" xfId="4" quotePrefix="1" applyFont="1" applyFill="1" applyBorder="1" applyAlignment="1">
      <alignment horizontal="justify" vertical="center" wrapText="1"/>
    </xf>
    <xf numFmtId="0" fontId="37" fillId="5" borderId="9" xfId="4" quotePrefix="1" applyFont="1" applyFill="1" applyBorder="1" applyAlignment="1">
      <alignment horizontal="justify" vertical="center" wrapText="1"/>
    </xf>
    <xf numFmtId="0" fontId="37" fillId="5" borderId="46" xfId="4" quotePrefix="1" applyFont="1" applyFill="1" applyBorder="1" applyAlignment="1">
      <alignment horizontal="justify" vertical="center" wrapText="1"/>
    </xf>
    <xf numFmtId="0" fontId="41" fillId="13" borderId="55" xfId="5" applyFont="1" applyFill="1" applyBorder="1" applyAlignment="1">
      <alignment horizontal="center" vertical="center" wrapText="1"/>
    </xf>
    <xf numFmtId="0" fontId="37" fillId="5" borderId="42" xfId="4" quotePrefix="1" applyFont="1" applyFill="1" applyBorder="1" applyAlignment="1">
      <alignment horizontal="left" vertical="top" wrapText="1"/>
    </xf>
    <xf numFmtId="0" fontId="37" fillId="5" borderId="43" xfId="4" quotePrefix="1" applyFont="1" applyFill="1" applyBorder="1" applyAlignment="1">
      <alignment horizontal="left" vertical="top" wrapText="1"/>
    </xf>
    <xf numFmtId="0" fontId="37" fillId="5" borderId="44" xfId="4" quotePrefix="1" applyFont="1" applyFill="1" applyBorder="1" applyAlignment="1">
      <alignment horizontal="left" vertical="top" wrapText="1"/>
    </xf>
    <xf numFmtId="0" fontId="37" fillId="4" borderId="42" xfId="4" quotePrefix="1" applyFont="1" applyFill="1" applyBorder="1" applyAlignment="1">
      <alignment horizontal="left" vertical="top" wrapText="1"/>
    </xf>
    <xf numFmtId="0" fontId="37" fillId="4" borderId="43" xfId="4" quotePrefix="1" applyFont="1" applyFill="1" applyBorder="1" applyAlignment="1">
      <alignment horizontal="left" vertical="top" wrapText="1"/>
    </xf>
    <xf numFmtId="0" fontId="37" fillId="4" borderId="44" xfId="4" quotePrefix="1" applyFont="1" applyFill="1" applyBorder="1" applyAlignment="1">
      <alignment horizontal="left" vertical="top" wrapText="1"/>
    </xf>
    <xf numFmtId="0" fontId="13" fillId="0" borderId="1" xfId="2" applyFont="1" applyBorder="1" applyAlignment="1">
      <alignment horizontal="center" vertical="center"/>
    </xf>
    <xf numFmtId="0" fontId="13" fillId="0" borderId="1" xfId="2" applyFont="1" applyBorder="1" applyAlignment="1">
      <alignment horizontal="center" vertical="center" wrapText="1"/>
    </xf>
    <xf numFmtId="0" fontId="47" fillId="0" borderId="1" xfId="2" applyFont="1" applyBorder="1" applyAlignment="1" applyProtection="1">
      <alignment horizontal="center" vertical="center"/>
      <protection locked="0"/>
    </xf>
    <xf numFmtId="0" fontId="6" fillId="4" borderId="8" xfId="2" applyFont="1" applyFill="1" applyBorder="1" applyAlignment="1" applyProtection="1">
      <alignment horizontal="center" vertical="center" wrapText="1"/>
      <protection locked="0"/>
    </xf>
    <xf numFmtId="0" fontId="6" fillId="4" borderId="10" xfId="2" applyFont="1" applyFill="1" applyBorder="1" applyAlignment="1" applyProtection="1">
      <alignment horizontal="center" vertical="center" wrapText="1"/>
      <protection locked="0"/>
    </xf>
    <xf numFmtId="0" fontId="6" fillId="4" borderId="19" xfId="2" applyFont="1" applyFill="1" applyBorder="1" applyAlignment="1" applyProtection="1">
      <alignment horizontal="center" vertical="center" wrapText="1"/>
      <protection locked="0"/>
    </xf>
    <xf numFmtId="0" fontId="19" fillId="0" borderId="30" xfId="0" applyFont="1" applyBorder="1" applyAlignment="1">
      <alignment horizontal="center" vertical="center" wrapText="1"/>
    </xf>
    <xf numFmtId="0" fontId="19" fillId="0" borderId="31" xfId="0" applyFont="1" applyBorder="1" applyAlignment="1">
      <alignment horizontal="center" vertical="center" wrapText="1"/>
    </xf>
    <xf numFmtId="0" fontId="19" fillId="0" borderId="32" xfId="0" applyFont="1" applyBorder="1" applyAlignment="1">
      <alignment horizontal="center" vertical="center" wrapText="1"/>
    </xf>
    <xf numFmtId="0" fontId="19" fillId="0" borderId="34" xfId="0" applyFont="1" applyBorder="1" applyAlignment="1">
      <alignment horizontal="center" vertical="center" wrapText="1"/>
    </xf>
    <xf numFmtId="0" fontId="19" fillId="0" borderId="6" xfId="0" applyFont="1" applyBorder="1" applyAlignment="1">
      <alignment horizontal="center" vertical="center" wrapText="1"/>
    </xf>
    <xf numFmtId="0" fontId="19" fillId="0" borderId="36" xfId="0" applyFont="1" applyBorder="1" applyAlignment="1">
      <alignment horizontal="center" vertical="center" wrapText="1"/>
    </xf>
    <xf numFmtId="0" fontId="19" fillId="0" borderId="25" xfId="0" applyFont="1" applyBorder="1" applyAlignment="1">
      <alignment horizontal="center" vertical="center" wrapText="1"/>
    </xf>
    <xf numFmtId="0" fontId="3" fillId="2" borderId="1" xfId="2" applyFont="1" applyFill="1" applyBorder="1" applyAlignment="1">
      <alignment horizontal="center"/>
    </xf>
    <xf numFmtId="0" fontId="14" fillId="0" borderId="21" xfId="0" applyFont="1" applyBorder="1" applyAlignment="1">
      <alignment horizontal="center" vertical="center" wrapText="1"/>
    </xf>
    <xf numFmtId="0" fontId="14" fillId="0" borderId="22" xfId="0" applyFont="1" applyBorder="1" applyAlignment="1">
      <alignment horizontal="center" vertical="center" wrapText="1"/>
    </xf>
    <xf numFmtId="0" fontId="14" fillId="0" borderId="23" xfId="0" applyFont="1" applyBorder="1" applyAlignment="1">
      <alignment horizontal="center" vertical="center" wrapText="1"/>
    </xf>
    <xf numFmtId="0" fontId="13" fillId="0" borderId="21" xfId="2" applyFont="1" applyBorder="1" applyAlignment="1">
      <alignment horizontal="center" vertical="center" wrapText="1"/>
    </xf>
    <xf numFmtId="0" fontId="13" fillId="0" borderId="22" xfId="2" applyFont="1" applyBorder="1" applyAlignment="1">
      <alignment horizontal="center" vertical="center" wrapText="1"/>
    </xf>
    <xf numFmtId="0" fontId="13" fillId="0" borderId="23" xfId="2" applyFont="1" applyBorder="1" applyAlignment="1">
      <alignment horizontal="center" vertical="center" wrapText="1"/>
    </xf>
    <xf numFmtId="0" fontId="7" fillId="0" borderId="1" xfId="2" applyFont="1" applyBorder="1" applyAlignment="1">
      <alignment horizontal="center" vertical="center"/>
    </xf>
    <xf numFmtId="0" fontId="6" fillId="5" borderId="1" xfId="2" applyFont="1" applyFill="1" applyBorder="1" applyAlignment="1">
      <alignment horizontal="left" vertical="center" wrapText="1"/>
    </xf>
    <xf numFmtId="0" fontId="14" fillId="0" borderId="1" xfId="0" applyFont="1" applyBorder="1" applyAlignment="1">
      <alignment horizontal="left" vertical="center" wrapText="1"/>
    </xf>
    <xf numFmtId="0" fontId="2" fillId="0" borderId="0" xfId="2" applyAlignment="1">
      <alignment horizontal="center" vertical="center" wrapText="1"/>
    </xf>
    <xf numFmtId="0" fontId="2" fillId="0" borderId="9" xfId="2" applyBorder="1" applyAlignment="1">
      <alignment horizontal="center" vertical="center" wrapText="1"/>
    </xf>
    <xf numFmtId="0" fontId="14" fillId="0" borderId="6" xfId="2" applyFont="1" applyBorder="1" applyAlignment="1">
      <alignment horizontal="center" vertical="center" wrapText="1"/>
    </xf>
    <xf numFmtId="0" fontId="14" fillId="0" borderId="25" xfId="2" applyFont="1" applyBorder="1" applyAlignment="1">
      <alignment horizontal="center" vertical="center" wrapText="1"/>
    </xf>
    <xf numFmtId="0" fontId="14" fillId="0" borderId="1" xfId="2" applyFont="1" applyBorder="1" applyAlignment="1">
      <alignment horizontal="center" vertical="center"/>
    </xf>
    <xf numFmtId="0" fontId="14" fillId="0" borderId="1" xfId="2" applyFont="1" applyBorder="1" applyAlignment="1">
      <alignment horizontal="center" vertical="center" wrapText="1"/>
    </xf>
    <xf numFmtId="0" fontId="14" fillId="0" borderId="52" xfId="2" applyFont="1" applyBorder="1" applyAlignment="1">
      <alignment horizontal="center" vertical="center" textRotation="90" wrapText="1"/>
    </xf>
    <xf numFmtId="0" fontId="14" fillId="0" borderId="53" xfId="2" applyFont="1" applyBorder="1" applyAlignment="1">
      <alignment horizontal="center" vertical="center" textRotation="90" wrapText="1"/>
    </xf>
    <xf numFmtId="0" fontId="14" fillId="0" borderId="3" xfId="2" applyFont="1" applyBorder="1" applyAlignment="1">
      <alignment horizontal="center" vertical="center" textRotation="90" wrapText="1"/>
    </xf>
    <xf numFmtId="0" fontId="14" fillId="0" borderId="27" xfId="2" applyFont="1" applyBorder="1" applyAlignment="1">
      <alignment horizontal="center" vertical="center" textRotation="90" wrapText="1"/>
    </xf>
    <xf numFmtId="0" fontId="14" fillId="2" borderId="21" xfId="2" applyFont="1" applyFill="1" applyBorder="1" applyAlignment="1">
      <alignment horizontal="center"/>
    </xf>
    <xf numFmtId="0" fontId="14" fillId="2" borderId="22" xfId="2" applyFont="1" applyFill="1" applyBorder="1" applyAlignment="1">
      <alignment horizontal="center"/>
    </xf>
    <xf numFmtId="0" fontId="14" fillId="2" borderId="23" xfId="2" applyFont="1" applyFill="1" applyBorder="1" applyAlignment="1">
      <alignment horizontal="center"/>
    </xf>
    <xf numFmtId="0" fontId="13" fillId="0" borderId="5" xfId="2" applyFont="1" applyBorder="1" applyAlignment="1">
      <alignment horizontal="center" vertical="center" wrapText="1"/>
    </xf>
    <xf numFmtId="9" fontId="21" fillId="0" borderId="6" xfId="0" applyNumberFormat="1" applyFont="1" applyBorder="1" applyAlignment="1">
      <alignment horizontal="center" vertical="center" wrapText="1"/>
    </xf>
    <xf numFmtId="9" fontId="21" fillId="0" borderId="1" xfId="0" applyNumberFormat="1" applyFont="1" applyBorder="1" applyAlignment="1">
      <alignment horizontal="center" vertical="center" wrapText="1"/>
    </xf>
    <xf numFmtId="9" fontId="21" fillId="0" borderId="28" xfId="0" applyNumberFormat="1" applyFont="1" applyBorder="1" applyAlignment="1">
      <alignment horizontal="center" vertical="center" wrapText="1"/>
    </xf>
    <xf numFmtId="9" fontId="21" fillId="0" borderId="25" xfId="0" applyNumberFormat="1" applyFont="1" applyBorder="1" applyAlignment="1">
      <alignment horizontal="center" vertical="center" wrapText="1"/>
    </xf>
    <xf numFmtId="9" fontId="21" fillId="0" borderId="26" xfId="0" applyNumberFormat="1" applyFont="1" applyBorder="1" applyAlignment="1">
      <alignment horizontal="center" vertical="center" wrapText="1"/>
    </xf>
    <xf numFmtId="9" fontId="21" fillId="0" borderId="29" xfId="0" applyNumberFormat="1" applyFont="1" applyBorder="1" applyAlignment="1">
      <alignment horizontal="center" vertical="center" wrapText="1"/>
    </xf>
    <xf numFmtId="9" fontId="46" fillId="0" borderId="7" xfId="2" applyNumberFormat="1" applyFont="1" applyBorder="1" applyAlignment="1">
      <alignment horizontal="center" vertical="center" wrapText="1"/>
    </xf>
    <xf numFmtId="9" fontId="46" fillId="0" borderId="4" xfId="2" applyNumberFormat="1" applyFont="1" applyBorder="1" applyAlignment="1">
      <alignment horizontal="center" vertical="center" wrapText="1"/>
    </xf>
    <xf numFmtId="0" fontId="13" fillId="0" borderId="19" xfId="2" applyFont="1" applyBorder="1" applyAlignment="1">
      <alignment horizontal="center" vertical="center" wrapText="1"/>
    </xf>
    <xf numFmtId="0" fontId="13" fillId="0" borderId="20" xfId="2" applyFont="1" applyBorder="1" applyAlignment="1">
      <alignment horizontal="center" vertical="center" wrapText="1"/>
    </xf>
    <xf numFmtId="9" fontId="13" fillId="0" borderId="8" xfId="2" applyNumberFormat="1" applyFont="1" applyBorder="1" applyAlignment="1">
      <alignment horizontal="center" vertical="center" wrapText="1"/>
    </xf>
    <xf numFmtId="9" fontId="13" fillId="0" borderId="10" xfId="2" applyNumberFormat="1" applyFont="1" applyBorder="1" applyAlignment="1">
      <alignment horizontal="center" vertical="center" wrapText="1"/>
    </xf>
    <xf numFmtId="9" fontId="13" fillId="0" borderId="19" xfId="2" applyNumberFormat="1" applyFont="1" applyBorder="1" applyAlignment="1">
      <alignment horizontal="center" vertical="center" wrapText="1"/>
    </xf>
    <xf numFmtId="0" fontId="13" fillId="0" borderId="8" xfId="2" applyFont="1" applyBorder="1" applyAlignment="1">
      <alignment horizontal="center" vertical="center" wrapText="1"/>
    </xf>
    <xf numFmtId="0" fontId="13" fillId="0" borderId="10" xfId="2" applyFont="1" applyBorder="1" applyAlignment="1">
      <alignment horizontal="center" vertical="center" wrapText="1"/>
    </xf>
    <xf numFmtId="0" fontId="11" fillId="0" borderId="0" xfId="2" applyFont="1" applyAlignment="1">
      <alignment horizontal="center" vertical="center" wrapText="1"/>
    </xf>
    <xf numFmtId="0" fontId="11" fillId="0" borderId="9" xfId="2" applyFont="1" applyBorder="1" applyAlignment="1">
      <alignment horizontal="center" vertical="center" wrapText="1"/>
    </xf>
    <xf numFmtId="0" fontId="12" fillId="0" borderId="34" xfId="2" applyFont="1" applyBorder="1" applyAlignment="1">
      <alignment horizontal="center" vertical="center" wrapText="1"/>
    </xf>
    <xf numFmtId="0" fontId="12" fillId="0" borderId="3" xfId="2" applyFont="1" applyBorder="1" applyAlignment="1">
      <alignment horizontal="center" vertical="center" wrapText="1"/>
    </xf>
    <xf numFmtId="0" fontId="12" fillId="0" borderId="27" xfId="2" applyFont="1" applyBorder="1" applyAlignment="1">
      <alignment horizontal="center" vertical="center" wrapText="1"/>
    </xf>
    <xf numFmtId="0" fontId="12" fillId="0" borderId="6" xfId="2" applyFont="1" applyBorder="1" applyAlignment="1">
      <alignment horizontal="left" vertical="center" wrapText="1"/>
    </xf>
    <xf numFmtId="0" fontId="12" fillId="0" borderId="1" xfId="2" applyFont="1" applyBorder="1" applyAlignment="1">
      <alignment horizontal="left" vertical="center" wrapText="1"/>
    </xf>
    <xf numFmtId="0" fontId="12" fillId="0" borderId="28" xfId="2" applyFont="1" applyBorder="1" applyAlignment="1">
      <alignment horizontal="left" vertical="center" wrapText="1"/>
    </xf>
    <xf numFmtId="0" fontId="12" fillId="0" borderId="6" xfId="2" applyFont="1" applyBorder="1" applyAlignment="1">
      <alignment horizontal="justify" vertical="center" wrapText="1"/>
    </xf>
    <xf numFmtId="0" fontId="12" fillId="0" borderId="1" xfId="2" applyFont="1" applyBorder="1" applyAlignment="1">
      <alignment horizontal="justify" vertical="center" wrapText="1"/>
    </xf>
    <xf numFmtId="0" fontId="12" fillId="0" borderId="28" xfId="2" applyFont="1" applyBorder="1" applyAlignment="1">
      <alignment horizontal="justify" vertical="center" wrapText="1"/>
    </xf>
    <xf numFmtId="9" fontId="23" fillId="0" borderId="6" xfId="0" applyNumberFormat="1" applyFont="1" applyBorder="1" applyAlignment="1">
      <alignment horizontal="center" vertical="center" wrapText="1"/>
    </xf>
    <xf numFmtId="9" fontId="23" fillId="0" borderId="1" xfId="0" applyNumberFormat="1" applyFont="1" applyBorder="1" applyAlignment="1">
      <alignment horizontal="center" vertical="center" wrapText="1"/>
    </xf>
    <xf numFmtId="9" fontId="23" fillId="0" borderId="28" xfId="0" applyNumberFormat="1" applyFont="1" applyBorder="1" applyAlignment="1">
      <alignment horizontal="center" vertical="center" wrapText="1"/>
    </xf>
    <xf numFmtId="9" fontId="23" fillId="0" borderId="25" xfId="0" applyNumberFormat="1" applyFont="1" applyBorder="1" applyAlignment="1">
      <alignment horizontal="center" vertical="center" wrapText="1"/>
    </xf>
    <xf numFmtId="9" fontId="23" fillId="0" borderId="26" xfId="0" applyNumberFormat="1" applyFont="1" applyBorder="1" applyAlignment="1">
      <alignment horizontal="center" vertical="center" wrapText="1"/>
    </xf>
    <xf numFmtId="9" fontId="23" fillId="0" borderId="29" xfId="0" applyNumberFormat="1" applyFont="1" applyBorder="1" applyAlignment="1">
      <alignment horizontal="center" vertical="center" wrapText="1"/>
    </xf>
    <xf numFmtId="0" fontId="14" fillId="0" borderId="8" xfId="2" applyFont="1" applyBorder="1" applyAlignment="1">
      <alignment horizontal="center" vertical="center" textRotation="90" wrapText="1"/>
    </xf>
    <xf numFmtId="0" fontId="6" fillId="5" borderId="63" xfId="2" applyFont="1" applyFill="1" applyBorder="1" applyAlignment="1">
      <alignment horizontal="left" vertical="center" wrapText="1"/>
    </xf>
    <xf numFmtId="0" fontId="6" fillId="5" borderId="0" xfId="2" applyFont="1" applyFill="1" applyAlignment="1">
      <alignment horizontal="left" vertical="center" wrapText="1"/>
    </xf>
    <xf numFmtId="0" fontId="14" fillId="2" borderId="18" xfId="2" applyFont="1" applyFill="1" applyBorder="1" applyAlignment="1">
      <alignment horizontal="center"/>
    </xf>
    <xf numFmtId="0" fontId="14" fillId="2" borderId="17" xfId="2" applyFont="1" applyFill="1" applyBorder="1" applyAlignment="1">
      <alignment horizontal="center"/>
    </xf>
    <xf numFmtId="0" fontId="14" fillId="2" borderId="16" xfId="2" applyFont="1" applyFill="1" applyBorder="1" applyAlignment="1">
      <alignment horizontal="center"/>
    </xf>
    <xf numFmtId="0" fontId="6" fillId="5" borderId="8" xfId="2" applyFont="1" applyFill="1" applyBorder="1" applyAlignment="1">
      <alignment horizontal="left" vertical="center" wrapText="1"/>
    </xf>
    <xf numFmtId="0" fontId="6" fillId="5" borderId="10" xfId="2" applyFont="1" applyFill="1" applyBorder="1" applyAlignment="1">
      <alignment horizontal="left" vertical="center" wrapText="1"/>
    </xf>
    <xf numFmtId="0" fontId="6" fillId="5" borderId="19" xfId="2" applyFont="1" applyFill="1" applyBorder="1" applyAlignment="1">
      <alignment horizontal="left" vertical="center" wrapText="1"/>
    </xf>
    <xf numFmtId="0" fontId="14" fillId="0" borderId="39" xfId="2" applyFont="1" applyBorder="1" applyAlignment="1">
      <alignment horizontal="center" vertical="center" textRotation="90" wrapText="1"/>
    </xf>
    <xf numFmtId="0" fontId="14" fillId="0" borderId="40" xfId="2" applyFont="1" applyBorder="1" applyAlignment="1">
      <alignment horizontal="center" vertical="center" textRotation="90" wrapText="1"/>
    </xf>
    <xf numFmtId="0" fontId="14" fillId="0" borderId="33" xfId="2" applyFont="1" applyBorder="1" applyAlignment="1">
      <alignment horizontal="center" vertical="center" textRotation="90" wrapText="1"/>
    </xf>
    <xf numFmtId="0" fontId="14" fillId="0" borderId="36" xfId="2" applyFont="1" applyBorder="1" applyAlignment="1">
      <alignment horizontal="center" vertical="center" wrapText="1"/>
    </xf>
    <xf numFmtId="0" fontId="14" fillId="0" borderId="31" xfId="2" applyFont="1" applyBorder="1" applyAlignment="1">
      <alignment horizontal="center" vertical="center" wrapText="1"/>
    </xf>
    <xf numFmtId="0" fontId="14" fillId="0" borderId="32" xfId="2" applyFont="1" applyBorder="1" applyAlignment="1">
      <alignment horizontal="center" vertical="center" wrapText="1"/>
    </xf>
    <xf numFmtId="0" fontId="23" fillId="0" borderId="1" xfId="0" applyFont="1" applyBorder="1" applyAlignment="1">
      <alignment horizontal="center" wrapText="1"/>
    </xf>
    <xf numFmtId="0" fontId="23" fillId="0" borderId="9" xfId="0" applyFont="1" applyBorder="1" applyAlignment="1">
      <alignment horizontal="center" wrapText="1"/>
    </xf>
    <xf numFmtId="0" fontId="21" fillId="0" borderId="0" xfId="0" applyFont="1" applyAlignment="1">
      <alignment horizontal="center" wrapText="1"/>
    </xf>
    <xf numFmtId="0" fontId="0" fillId="0" borderId="1" xfId="0" applyBorder="1" applyAlignment="1">
      <alignment horizontal="center"/>
    </xf>
    <xf numFmtId="0" fontId="8" fillId="0" borderId="8" xfId="0" applyFont="1" applyBorder="1" applyAlignment="1">
      <alignment horizontal="center"/>
    </xf>
    <xf numFmtId="0" fontId="8" fillId="0" borderId="19" xfId="0" applyFont="1" applyBorder="1" applyAlignment="1">
      <alignment horizontal="center"/>
    </xf>
    <xf numFmtId="0" fontId="8" fillId="0" borderId="1" xfId="0" applyFont="1" applyBorder="1" applyAlignment="1">
      <alignment horizontal="center"/>
    </xf>
    <xf numFmtId="0" fontId="0" fillId="5" borderId="14" xfId="0" applyFill="1" applyBorder="1" applyAlignment="1">
      <alignment horizontal="left" vertical="top" wrapText="1"/>
    </xf>
    <xf numFmtId="0" fontId="0" fillId="5" borderId="13" xfId="0" applyFill="1" applyBorder="1" applyAlignment="1">
      <alignment horizontal="left" vertical="top" wrapText="1"/>
    </xf>
    <xf numFmtId="0" fontId="0" fillId="5" borderId="12" xfId="0" applyFill="1" applyBorder="1" applyAlignment="1">
      <alignment horizontal="left" vertical="top" wrapText="1"/>
    </xf>
    <xf numFmtId="0" fontId="17" fillId="5" borderId="21" xfId="0" applyFont="1" applyFill="1" applyBorder="1" applyAlignment="1">
      <alignment horizontal="center" vertical="center"/>
    </xf>
    <xf numFmtId="0" fontId="17" fillId="5" borderId="22" xfId="0" applyFont="1" applyFill="1" applyBorder="1" applyAlignment="1">
      <alignment horizontal="center" vertical="center"/>
    </xf>
    <xf numFmtId="0" fontId="17" fillId="5" borderId="23" xfId="0" applyFont="1" applyFill="1" applyBorder="1" applyAlignment="1">
      <alignment horizontal="center" vertical="center"/>
    </xf>
    <xf numFmtId="0" fontId="0" fillId="5" borderId="18" xfId="0" applyFill="1" applyBorder="1" applyAlignment="1">
      <alignment vertical="top" wrapText="1"/>
    </xf>
    <xf numFmtId="0" fontId="0" fillId="5" borderId="17" xfId="0" applyFill="1" applyBorder="1" applyAlignment="1">
      <alignment vertical="top" wrapText="1"/>
    </xf>
    <xf numFmtId="0" fontId="0" fillId="5" borderId="16" xfId="0" applyFill="1" applyBorder="1" applyAlignment="1">
      <alignment vertical="top" wrapText="1"/>
    </xf>
    <xf numFmtId="0" fontId="0" fillId="5" borderId="15" xfId="0" applyFill="1" applyBorder="1" applyAlignment="1">
      <alignment horizontal="left" vertical="top" wrapText="1"/>
    </xf>
    <xf numFmtId="0" fontId="0" fillId="5" borderId="0" xfId="0" applyFill="1" applyAlignment="1">
      <alignment horizontal="left" vertical="top" wrapText="1"/>
    </xf>
    <xf numFmtId="0" fontId="0" fillId="5" borderId="2" xfId="0" applyFill="1" applyBorder="1" applyAlignment="1">
      <alignment horizontal="left" vertical="top" wrapText="1"/>
    </xf>
    <xf numFmtId="0" fontId="0" fillId="5" borderId="15" xfId="0" applyFill="1" applyBorder="1" applyAlignment="1">
      <alignment horizontal="left" vertical="top"/>
    </xf>
    <xf numFmtId="0" fontId="0" fillId="5" borderId="0" xfId="0" applyFill="1" applyAlignment="1">
      <alignment horizontal="left" vertical="top"/>
    </xf>
    <xf numFmtId="0" fontId="0" fillId="5" borderId="2" xfId="0" applyFill="1" applyBorder="1" applyAlignment="1">
      <alignment horizontal="left" vertical="top"/>
    </xf>
  </cellXfs>
  <cellStyles count="6">
    <cellStyle name="Nor}al" xfId="1"/>
    <cellStyle name="Normal" xfId="0" builtinId="0"/>
    <cellStyle name="Normal - Style1 2" xfId="4"/>
    <cellStyle name="Normal 2" xfId="2"/>
    <cellStyle name="Normal 2 2" xfId="5"/>
    <cellStyle name="Normal 3" xfId="3"/>
  </cellStyles>
  <dxfs count="119">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4.png"/><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136072</xdr:rowOff>
    </xdr:from>
    <xdr:to>
      <xdr:col>0</xdr:col>
      <xdr:colOff>1406071</xdr:colOff>
      <xdr:row>3</xdr:row>
      <xdr:rowOff>1</xdr:rowOff>
    </xdr:to>
    <xdr:pic>
      <xdr:nvPicPr>
        <xdr:cNvPr id="3" name="Imagen 2">
          <a:extLst>
            <a:ext uri="{FF2B5EF4-FFF2-40B4-BE49-F238E27FC236}">
              <a16:creationId xmlns:a16="http://schemas.microsoft.com/office/drawing/2014/main" xmlns="" id="{85BA0119-C869-42DD-9818-A5762A4A392F}"/>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36072"/>
          <a:ext cx="1406071" cy="680358"/>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986117</xdr:colOff>
      <xdr:row>3</xdr:row>
      <xdr:rowOff>156882</xdr:rowOff>
    </xdr:to>
    <xdr:pic>
      <xdr:nvPicPr>
        <xdr:cNvPr id="4" name="Imagen 3">
          <a:extLst>
            <a:ext uri="{FF2B5EF4-FFF2-40B4-BE49-F238E27FC236}">
              <a16:creationId xmlns:a16="http://schemas.microsoft.com/office/drawing/2014/main" xmlns="" id="{2F7E2BC4-E6CB-4F90-9FA5-A70215B5DC59}"/>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986117" cy="829235"/>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xdr:colOff>
      <xdr:row>0</xdr:row>
      <xdr:rowOff>142876</xdr:rowOff>
    </xdr:from>
    <xdr:to>
      <xdr:col>0</xdr:col>
      <xdr:colOff>819151</xdr:colOff>
      <xdr:row>2</xdr:row>
      <xdr:rowOff>161926</xdr:rowOff>
    </xdr:to>
    <xdr:pic>
      <xdr:nvPicPr>
        <xdr:cNvPr id="3" name="Imagen 2">
          <a:extLst>
            <a:ext uri="{FF2B5EF4-FFF2-40B4-BE49-F238E27FC236}">
              <a16:creationId xmlns:a16="http://schemas.microsoft.com/office/drawing/2014/main" xmlns="" id="{65A9FB65-3424-4E62-84B8-DC9027782C7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 y="142876"/>
          <a:ext cx="819150" cy="400050"/>
        </a:xfrm>
        <a:prstGeom prst="rect">
          <a:avLst/>
        </a:prstGeom>
        <a:noFill/>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0</xdr:colOff>
      <xdr:row>90</xdr:row>
      <xdr:rowOff>0</xdr:rowOff>
    </xdr:from>
    <xdr:to>
      <xdr:col>4</xdr:col>
      <xdr:colOff>90438</xdr:colOff>
      <xdr:row>96</xdr:row>
      <xdr:rowOff>41459</xdr:rowOff>
    </xdr:to>
    <xdr:sp macro="" textlink="">
      <xdr:nvSpPr>
        <xdr:cNvPr id="6238" name="Text Box 15">
          <a:extLst>
            <a:ext uri="{FF2B5EF4-FFF2-40B4-BE49-F238E27FC236}">
              <a16:creationId xmlns:a16="http://schemas.microsoft.com/office/drawing/2014/main" xmlns="" id="{00000000-0008-0000-0800-00005E180000}"/>
            </a:ext>
          </a:extLst>
        </xdr:cNvPr>
        <xdr:cNvSpPr txBox="1">
          <a:spLocks noChangeArrowheads="1"/>
        </xdr:cNvSpPr>
      </xdr:nvSpPr>
      <xdr:spPr bwMode="auto">
        <a:xfrm>
          <a:off x="7200900" y="5667375"/>
          <a:ext cx="952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13</xdr:row>
      <xdr:rowOff>0</xdr:rowOff>
    </xdr:from>
    <xdr:to>
      <xdr:col>4</xdr:col>
      <xdr:colOff>95250</xdr:colOff>
      <xdr:row>14</xdr:row>
      <xdr:rowOff>171450</xdr:rowOff>
    </xdr:to>
    <xdr:sp macro="" textlink="">
      <xdr:nvSpPr>
        <xdr:cNvPr id="6239" name="Text Box 16">
          <a:extLst>
            <a:ext uri="{FF2B5EF4-FFF2-40B4-BE49-F238E27FC236}">
              <a16:creationId xmlns:a16="http://schemas.microsoft.com/office/drawing/2014/main" xmlns="" id="{00000000-0008-0000-0800-00005F180000}"/>
            </a:ext>
          </a:extLst>
        </xdr:cNvPr>
        <xdr:cNvSpPr txBox="1">
          <a:spLocks noChangeArrowheads="1"/>
        </xdr:cNvSpPr>
      </xdr:nvSpPr>
      <xdr:spPr bwMode="auto">
        <a:xfrm>
          <a:off x="8543925" y="61341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13</xdr:row>
      <xdr:rowOff>0</xdr:rowOff>
    </xdr:from>
    <xdr:to>
      <xdr:col>4</xdr:col>
      <xdr:colOff>95250</xdr:colOff>
      <xdr:row>14</xdr:row>
      <xdr:rowOff>171450</xdr:rowOff>
    </xdr:to>
    <xdr:sp macro="" textlink="">
      <xdr:nvSpPr>
        <xdr:cNvPr id="6240" name="Text Box 17">
          <a:extLst>
            <a:ext uri="{FF2B5EF4-FFF2-40B4-BE49-F238E27FC236}">
              <a16:creationId xmlns:a16="http://schemas.microsoft.com/office/drawing/2014/main" xmlns="" id="{00000000-0008-0000-0800-000060180000}"/>
            </a:ext>
          </a:extLst>
        </xdr:cNvPr>
        <xdr:cNvSpPr txBox="1">
          <a:spLocks noChangeArrowheads="1"/>
        </xdr:cNvSpPr>
      </xdr:nvSpPr>
      <xdr:spPr bwMode="auto">
        <a:xfrm>
          <a:off x="8543925" y="61341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13</xdr:row>
      <xdr:rowOff>0</xdr:rowOff>
    </xdr:from>
    <xdr:to>
      <xdr:col>4</xdr:col>
      <xdr:colOff>95250</xdr:colOff>
      <xdr:row>14</xdr:row>
      <xdr:rowOff>171450</xdr:rowOff>
    </xdr:to>
    <xdr:sp macro="" textlink="">
      <xdr:nvSpPr>
        <xdr:cNvPr id="6241" name="Text Box 18">
          <a:extLst>
            <a:ext uri="{FF2B5EF4-FFF2-40B4-BE49-F238E27FC236}">
              <a16:creationId xmlns:a16="http://schemas.microsoft.com/office/drawing/2014/main" xmlns="" id="{00000000-0008-0000-0800-000061180000}"/>
            </a:ext>
          </a:extLst>
        </xdr:cNvPr>
        <xdr:cNvSpPr txBox="1">
          <a:spLocks noChangeArrowheads="1"/>
        </xdr:cNvSpPr>
      </xdr:nvSpPr>
      <xdr:spPr bwMode="auto">
        <a:xfrm>
          <a:off x="8543925" y="61341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13</xdr:row>
      <xdr:rowOff>0</xdr:rowOff>
    </xdr:from>
    <xdr:to>
      <xdr:col>4</xdr:col>
      <xdr:colOff>95250</xdr:colOff>
      <xdr:row>14</xdr:row>
      <xdr:rowOff>171450</xdr:rowOff>
    </xdr:to>
    <xdr:sp macro="" textlink="">
      <xdr:nvSpPr>
        <xdr:cNvPr id="6242" name="Text Box 19">
          <a:extLst>
            <a:ext uri="{FF2B5EF4-FFF2-40B4-BE49-F238E27FC236}">
              <a16:creationId xmlns:a16="http://schemas.microsoft.com/office/drawing/2014/main" xmlns="" id="{00000000-0008-0000-0800-000062180000}"/>
            </a:ext>
          </a:extLst>
        </xdr:cNvPr>
        <xdr:cNvSpPr txBox="1">
          <a:spLocks noChangeArrowheads="1"/>
        </xdr:cNvSpPr>
      </xdr:nvSpPr>
      <xdr:spPr bwMode="auto">
        <a:xfrm>
          <a:off x="8543925" y="61341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13</xdr:row>
      <xdr:rowOff>504825</xdr:rowOff>
    </xdr:from>
    <xdr:to>
      <xdr:col>4</xdr:col>
      <xdr:colOff>95250</xdr:colOff>
      <xdr:row>14</xdr:row>
      <xdr:rowOff>485482</xdr:rowOff>
    </xdr:to>
    <xdr:sp macro="" textlink="">
      <xdr:nvSpPr>
        <xdr:cNvPr id="9" name="Text Box 15">
          <a:extLst>
            <a:ext uri="{FF2B5EF4-FFF2-40B4-BE49-F238E27FC236}">
              <a16:creationId xmlns:a16="http://schemas.microsoft.com/office/drawing/2014/main" xmlns="" id="{00000000-0008-0000-0800-000009000000}"/>
            </a:ext>
          </a:extLst>
        </xdr:cNvPr>
        <xdr:cNvSpPr txBox="1">
          <a:spLocks noChangeArrowheads="1"/>
        </xdr:cNvSpPr>
      </xdr:nvSpPr>
      <xdr:spPr bwMode="auto">
        <a:xfrm>
          <a:off x="8568418" y="4423682"/>
          <a:ext cx="952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4</xdr:col>
      <xdr:colOff>0</xdr:colOff>
      <xdr:row>90</xdr:row>
      <xdr:rowOff>0</xdr:rowOff>
    </xdr:from>
    <xdr:ext cx="95250" cy="213632"/>
    <xdr:sp macro="" textlink="">
      <xdr:nvSpPr>
        <xdr:cNvPr id="11" name="Text Box 15">
          <a:extLst>
            <a:ext uri="{FF2B5EF4-FFF2-40B4-BE49-F238E27FC236}">
              <a16:creationId xmlns:a16="http://schemas.microsoft.com/office/drawing/2014/main" xmlns="" id="{00000000-0008-0000-0800-00000B000000}"/>
            </a:ext>
          </a:extLst>
        </xdr:cNvPr>
        <xdr:cNvSpPr txBox="1">
          <a:spLocks noChangeArrowheads="1"/>
        </xdr:cNvSpPr>
      </xdr:nvSpPr>
      <xdr:spPr bwMode="auto">
        <a:xfrm>
          <a:off x="7391400" y="58864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12" name="Text Box 15">
          <a:extLst>
            <a:ext uri="{FF2B5EF4-FFF2-40B4-BE49-F238E27FC236}">
              <a16:creationId xmlns:a16="http://schemas.microsoft.com/office/drawing/2014/main" xmlns="" id="{00000000-0008-0000-0800-00000C000000}"/>
            </a:ext>
          </a:extLst>
        </xdr:cNvPr>
        <xdr:cNvSpPr txBox="1">
          <a:spLocks noChangeArrowheads="1"/>
        </xdr:cNvSpPr>
      </xdr:nvSpPr>
      <xdr:spPr bwMode="auto">
        <a:xfrm>
          <a:off x="7391400" y="63912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13" name="Text Box 15">
          <a:extLst>
            <a:ext uri="{FF2B5EF4-FFF2-40B4-BE49-F238E27FC236}">
              <a16:creationId xmlns:a16="http://schemas.microsoft.com/office/drawing/2014/main" xmlns="" id="{00000000-0008-0000-0800-00000D000000}"/>
            </a:ext>
          </a:extLst>
        </xdr:cNvPr>
        <xdr:cNvSpPr txBox="1">
          <a:spLocks noChangeArrowheads="1"/>
        </xdr:cNvSpPr>
      </xdr:nvSpPr>
      <xdr:spPr bwMode="auto">
        <a:xfrm>
          <a:off x="7391400" y="58864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14" name="Text Box 15">
          <a:extLst>
            <a:ext uri="{FF2B5EF4-FFF2-40B4-BE49-F238E27FC236}">
              <a16:creationId xmlns:a16="http://schemas.microsoft.com/office/drawing/2014/main" xmlns="" id="{00000000-0008-0000-0800-00000E000000}"/>
            </a:ext>
          </a:extLst>
        </xdr:cNvPr>
        <xdr:cNvSpPr txBox="1">
          <a:spLocks noChangeArrowheads="1"/>
        </xdr:cNvSpPr>
      </xdr:nvSpPr>
      <xdr:spPr bwMode="auto">
        <a:xfrm>
          <a:off x="7391400" y="63912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15" name="Text Box 15">
          <a:extLst>
            <a:ext uri="{FF2B5EF4-FFF2-40B4-BE49-F238E27FC236}">
              <a16:creationId xmlns:a16="http://schemas.microsoft.com/office/drawing/2014/main" xmlns="" id="{00000000-0008-0000-0800-00000F000000}"/>
            </a:ext>
          </a:extLst>
        </xdr:cNvPr>
        <xdr:cNvSpPr txBox="1">
          <a:spLocks noChangeArrowheads="1"/>
        </xdr:cNvSpPr>
      </xdr:nvSpPr>
      <xdr:spPr bwMode="auto">
        <a:xfrm>
          <a:off x="7391400" y="58864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16" name="Text Box 15">
          <a:extLst>
            <a:ext uri="{FF2B5EF4-FFF2-40B4-BE49-F238E27FC236}">
              <a16:creationId xmlns:a16="http://schemas.microsoft.com/office/drawing/2014/main" xmlns="" id="{00000000-0008-0000-0800-000010000000}"/>
            </a:ext>
          </a:extLst>
        </xdr:cNvPr>
        <xdr:cNvSpPr txBox="1">
          <a:spLocks noChangeArrowheads="1"/>
        </xdr:cNvSpPr>
      </xdr:nvSpPr>
      <xdr:spPr bwMode="auto">
        <a:xfrm>
          <a:off x="7391400" y="63912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17" name="Text Box 15">
          <a:extLst>
            <a:ext uri="{FF2B5EF4-FFF2-40B4-BE49-F238E27FC236}">
              <a16:creationId xmlns:a16="http://schemas.microsoft.com/office/drawing/2014/main" xmlns="" id="{00000000-0008-0000-0800-000011000000}"/>
            </a:ext>
          </a:extLst>
        </xdr:cNvPr>
        <xdr:cNvSpPr txBox="1">
          <a:spLocks noChangeArrowheads="1"/>
        </xdr:cNvSpPr>
      </xdr:nvSpPr>
      <xdr:spPr bwMode="auto">
        <a:xfrm>
          <a:off x="7391400" y="58864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18" name="Text Box 15">
          <a:extLst>
            <a:ext uri="{FF2B5EF4-FFF2-40B4-BE49-F238E27FC236}">
              <a16:creationId xmlns:a16="http://schemas.microsoft.com/office/drawing/2014/main" xmlns="" id="{00000000-0008-0000-0800-000012000000}"/>
            </a:ext>
          </a:extLst>
        </xdr:cNvPr>
        <xdr:cNvSpPr txBox="1">
          <a:spLocks noChangeArrowheads="1"/>
        </xdr:cNvSpPr>
      </xdr:nvSpPr>
      <xdr:spPr bwMode="auto">
        <a:xfrm>
          <a:off x="7391400" y="63912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19" name="Text Box 15">
          <a:extLst>
            <a:ext uri="{FF2B5EF4-FFF2-40B4-BE49-F238E27FC236}">
              <a16:creationId xmlns:a16="http://schemas.microsoft.com/office/drawing/2014/main" xmlns="" id="{00000000-0008-0000-0800-000013000000}"/>
            </a:ext>
          </a:extLst>
        </xdr:cNvPr>
        <xdr:cNvSpPr txBox="1">
          <a:spLocks noChangeArrowheads="1"/>
        </xdr:cNvSpPr>
      </xdr:nvSpPr>
      <xdr:spPr bwMode="auto">
        <a:xfrm>
          <a:off x="7391400" y="58864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20" name="Text Box 15">
          <a:extLst>
            <a:ext uri="{FF2B5EF4-FFF2-40B4-BE49-F238E27FC236}">
              <a16:creationId xmlns:a16="http://schemas.microsoft.com/office/drawing/2014/main" xmlns="" id="{00000000-0008-0000-0800-000014000000}"/>
            </a:ext>
          </a:extLst>
        </xdr:cNvPr>
        <xdr:cNvSpPr txBox="1">
          <a:spLocks noChangeArrowheads="1"/>
        </xdr:cNvSpPr>
      </xdr:nvSpPr>
      <xdr:spPr bwMode="auto">
        <a:xfrm>
          <a:off x="7391400" y="63912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21" name="Text Box 15">
          <a:extLst>
            <a:ext uri="{FF2B5EF4-FFF2-40B4-BE49-F238E27FC236}">
              <a16:creationId xmlns:a16="http://schemas.microsoft.com/office/drawing/2014/main" xmlns="" id="{00000000-0008-0000-0800-000015000000}"/>
            </a:ext>
          </a:extLst>
        </xdr:cNvPr>
        <xdr:cNvSpPr txBox="1">
          <a:spLocks noChangeArrowheads="1"/>
        </xdr:cNvSpPr>
      </xdr:nvSpPr>
      <xdr:spPr bwMode="auto">
        <a:xfrm>
          <a:off x="7391400" y="77247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22" name="Text Box 15">
          <a:extLst>
            <a:ext uri="{FF2B5EF4-FFF2-40B4-BE49-F238E27FC236}">
              <a16:creationId xmlns:a16="http://schemas.microsoft.com/office/drawing/2014/main" xmlns="" id="{00000000-0008-0000-0800-000016000000}"/>
            </a:ext>
          </a:extLst>
        </xdr:cNvPr>
        <xdr:cNvSpPr txBox="1">
          <a:spLocks noChangeArrowheads="1"/>
        </xdr:cNvSpPr>
      </xdr:nvSpPr>
      <xdr:spPr bwMode="auto">
        <a:xfrm>
          <a:off x="7391400" y="77247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23" name="Text Box 15">
          <a:extLst>
            <a:ext uri="{FF2B5EF4-FFF2-40B4-BE49-F238E27FC236}">
              <a16:creationId xmlns:a16="http://schemas.microsoft.com/office/drawing/2014/main" xmlns="" id="{00000000-0008-0000-0800-000017000000}"/>
            </a:ext>
          </a:extLst>
        </xdr:cNvPr>
        <xdr:cNvSpPr txBox="1">
          <a:spLocks noChangeArrowheads="1"/>
        </xdr:cNvSpPr>
      </xdr:nvSpPr>
      <xdr:spPr bwMode="auto">
        <a:xfrm>
          <a:off x="7391400" y="77247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24" name="Text Box 15">
          <a:extLst>
            <a:ext uri="{FF2B5EF4-FFF2-40B4-BE49-F238E27FC236}">
              <a16:creationId xmlns:a16="http://schemas.microsoft.com/office/drawing/2014/main" xmlns="" id="{00000000-0008-0000-0800-000018000000}"/>
            </a:ext>
          </a:extLst>
        </xdr:cNvPr>
        <xdr:cNvSpPr txBox="1">
          <a:spLocks noChangeArrowheads="1"/>
        </xdr:cNvSpPr>
      </xdr:nvSpPr>
      <xdr:spPr bwMode="auto">
        <a:xfrm>
          <a:off x="7391400" y="77247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26" name="Text Box 16">
          <a:extLst>
            <a:ext uri="{FF2B5EF4-FFF2-40B4-BE49-F238E27FC236}">
              <a16:creationId xmlns:a16="http://schemas.microsoft.com/office/drawing/2014/main" xmlns="" id="{00000000-0008-0000-0800-00001A000000}"/>
            </a:ext>
          </a:extLst>
        </xdr:cNvPr>
        <xdr:cNvSpPr txBox="1">
          <a:spLocks noChangeArrowheads="1"/>
        </xdr:cNvSpPr>
      </xdr:nvSpPr>
      <xdr:spPr bwMode="auto">
        <a:xfrm>
          <a:off x="7391400" y="44291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27" name="Text Box 17">
          <a:extLst>
            <a:ext uri="{FF2B5EF4-FFF2-40B4-BE49-F238E27FC236}">
              <a16:creationId xmlns:a16="http://schemas.microsoft.com/office/drawing/2014/main" xmlns="" id="{00000000-0008-0000-0800-00001B000000}"/>
            </a:ext>
          </a:extLst>
        </xdr:cNvPr>
        <xdr:cNvSpPr txBox="1">
          <a:spLocks noChangeArrowheads="1"/>
        </xdr:cNvSpPr>
      </xdr:nvSpPr>
      <xdr:spPr bwMode="auto">
        <a:xfrm>
          <a:off x="7391400" y="44291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28" name="Text Box 18">
          <a:extLst>
            <a:ext uri="{FF2B5EF4-FFF2-40B4-BE49-F238E27FC236}">
              <a16:creationId xmlns:a16="http://schemas.microsoft.com/office/drawing/2014/main" xmlns="" id="{00000000-0008-0000-0800-00001C000000}"/>
            </a:ext>
          </a:extLst>
        </xdr:cNvPr>
        <xdr:cNvSpPr txBox="1">
          <a:spLocks noChangeArrowheads="1"/>
        </xdr:cNvSpPr>
      </xdr:nvSpPr>
      <xdr:spPr bwMode="auto">
        <a:xfrm>
          <a:off x="7391400" y="44291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29" name="Text Box 19">
          <a:extLst>
            <a:ext uri="{FF2B5EF4-FFF2-40B4-BE49-F238E27FC236}">
              <a16:creationId xmlns:a16="http://schemas.microsoft.com/office/drawing/2014/main" xmlns="" id="{00000000-0008-0000-0800-00001D000000}"/>
            </a:ext>
          </a:extLst>
        </xdr:cNvPr>
        <xdr:cNvSpPr txBox="1">
          <a:spLocks noChangeArrowheads="1"/>
        </xdr:cNvSpPr>
      </xdr:nvSpPr>
      <xdr:spPr bwMode="auto">
        <a:xfrm>
          <a:off x="7391400" y="44291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1034143</xdr:colOff>
      <xdr:row>90</xdr:row>
      <xdr:rowOff>0</xdr:rowOff>
    </xdr:from>
    <xdr:ext cx="95250" cy="213632"/>
    <xdr:sp macro="" textlink="">
      <xdr:nvSpPr>
        <xdr:cNvPr id="30" name="Text Box 15">
          <a:extLst>
            <a:ext uri="{FF2B5EF4-FFF2-40B4-BE49-F238E27FC236}">
              <a16:creationId xmlns:a16="http://schemas.microsoft.com/office/drawing/2014/main" xmlns="" id="{00000000-0008-0000-0800-00001E000000}"/>
            </a:ext>
          </a:extLst>
        </xdr:cNvPr>
        <xdr:cNvSpPr txBox="1">
          <a:spLocks noChangeArrowheads="1"/>
        </xdr:cNvSpPr>
      </xdr:nvSpPr>
      <xdr:spPr bwMode="auto">
        <a:xfrm>
          <a:off x="10014857" y="982571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31" name="Text Box 16">
          <a:extLst>
            <a:ext uri="{FF2B5EF4-FFF2-40B4-BE49-F238E27FC236}">
              <a16:creationId xmlns:a16="http://schemas.microsoft.com/office/drawing/2014/main" xmlns="" id="{00000000-0008-0000-0800-00001F000000}"/>
            </a:ext>
          </a:extLst>
        </xdr:cNvPr>
        <xdr:cNvSpPr txBox="1">
          <a:spLocks noChangeArrowheads="1"/>
        </xdr:cNvSpPr>
      </xdr:nvSpPr>
      <xdr:spPr bwMode="auto">
        <a:xfrm>
          <a:off x="7391400" y="44291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32" name="Text Box 17">
          <a:extLst>
            <a:ext uri="{FF2B5EF4-FFF2-40B4-BE49-F238E27FC236}">
              <a16:creationId xmlns:a16="http://schemas.microsoft.com/office/drawing/2014/main" xmlns="" id="{00000000-0008-0000-0800-000020000000}"/>
            </a:ext>
          </a:extLst>
        </xdr:cNvPr>
        <xdr:cNvSpPr txBox="1">
          <a:spLocks noChangeArrowheads="1"/>
        </xdr:cNvSpPr>
      </xdr:nvSpPr>
      <xdr:spPr bwMode="auto">
        <a:xfrm>
          <a:off x="7391400" y="44291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33" name="Text Box 18">
          <a:extLst>
            <a:ext uri="{FF2B5EF4-FFF2-40B4-BE49-F238E27FC236}">
              <a16:creationId xmlns:a16="http://schemas.microsoft.com/office/drawing/2014/main" xmlns="" id="{00000000-0008-0000-0800-000021000000}"/>
            </a:ext>
          </a:extLst>
        </xdr:cNvPr>
        <xdr:cNvSpPr txBox="1">
          <a:spLocks noChangeArrowheads="1"/>
        </xdr:cNvSpPr>
      </xdr:nvSpPr>
      <xdr:spPr bwMode="auto">
        <a:xfrm>
          <a:off x="7391400" y="44291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34" name="Text Box 19">
          <a:extLst>
            <a:ext uri="{FF2B5EF4-FFF2-40B4-BE49-F238E27FC236}">
              <a16:creationId xmlns:a16="http://schemas.microsoft.com/office/drawing/2014/main" xmlns="" id="{00000000-0008-0000-0800-000022000000}"/>
            </a:ext>
          </a:extLst>
        </xdr:cNvPr>
        <xdr:cNvSpPr txBox="1">
          <a:spLocks noChangeArrowheads="1"/>
        </xdr:cNvSpPr>
      </xdr:nvSpPr>
      <xdr:spPr bwMode="auto">
        <a:xfrm>
          <a:off x="7391400" y="44291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35" name="Text Box 15">
          <a:extLst>
            <a:ext uri="{FF2B5EF4-FFF2-40B4-BE49-F238E27FC236}">
              <a16:creationId xmlns:a16="http://schemas.microsoft.com/office/drawing/2014/main" xmlns="" id="{00000000-0008-0000-0800-000023000000}"/>
            </a:ext>
          </a:extLst>
        </xdr:cNvPr>
        <xdr:cNvSpPr txBox="1">
          <a:spLocks noChangeArrowheads="1"/>
        </xdr:cNvSpPr>
      </xdr:nvSpPr>
      <xdr:spPr bwMode="auto">
        <a:xfrm>
          <a:off x="7391400" y="49339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13</xdr:row>
      <xdr:rowOff>0</xdr:rowOff>
    </xdr:from>
    <xdr:ext cx="95250" cy="171450"/>
    <xdr:sp macro="" textlink="">
      <xdr:nvSpPr>
        <xdr:cNvPr id="41" name="Text Box 16">
          <a:extLst>
            <a:ext uri="{FF2B5EF4-FFF2-40B4-BE49-F238E27FC236}">
              <a16:creationId xmlns:a16="http://schemas.microsoft.com/office/drawing/2014/main" xmlns="" id="{00000000-0008-0000-0800-000029000000}"/>
            </a:ext>
          </a:extLst>
        </xdr:cNvPr>
        <xdr:cNvSpPr txBox="1">
          <a:spLocks noChangeArrowheads="1"/>
        </xdr:cNvSpPr>
      </xdr:nvSpPr>
      <xdr:spPr bwMode="auto">
        <a:xfrm>
          <a:off x="10527434" y="5449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13</xdr:row>
      <xdr:rowOff>0</xdr:rowOff>
    </xdr:from>
    <xdr:ext cx="95250" cy="171450"/>
    <xdr:sp macro="" textlink="">
      <xdr:nvSpPr>
        <xdr:cNvPr id="42" name="Text Box 17">
          <a:extLst>
            <a:ext uri="{FF2B5EF4-FFF2-40B4-BE49-F238E27FC236}">
              <a16:creationId xmlns:a16="http://schemas.microsoft.com/office/drawing/2014/main" xmlns="" id="{00000000-0008-0000-0800-00002A000000}"/>
            </a:ext>
          </a:extLst>
        </xdr:cNvPr>
        <xdr:cNvSpPr txBox="1">
          <a:spLocks noChangeArrowheads="1"/>
        </xdr:cNvSpPr>
      </xdr:nvSpPr>
      <xdr:spPr bwMode="auto">
        <a:xfrm>
          <a:off x="10527434" y="5449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13</xdr:row>
      <xdr:rowOff>0</xdr:rowOff>
    </xdr:from>
    <xdr:ext cx="95250" cy="171450"/>
    <xdr:sp macro="" textlink="">
      <xdr:nvSpPr>
        <xdr:cNvPr id="43" name="Text Box 18">
          <a:extLst>
            <a:ext uri="{FF2B5EF4-FFF2-40B4-BE49-F238E27FC236}">
              <a16:creationId xmlns:a16="http://schemas.microsoft.com/office/drawing/2014/main" xmlns="" id="{00000000-0008-0000-0800-00002B000000}"/>
            </a:ext>
          </a:extLst>
        </xdr:cNvPr>
        <xdr:cNvSpPr txBox="1">
          <a:spLocks noChangeArrowheads="1"/>
        </xdr:cNvSpPr>
      </xdr:nvSpPr>
      <xdr:spPr bwMode="auto">
        <a:xfrm>
          <a:off x="10527434" y="5449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13</xdr:row>
      <xdr:rowOff>0</xdr:rowOff>
    </xdr:from>
    <xdr:ext cx="95250" cy="171450"/>
    <xdr:sp macro="" textlink="">
      <xdr:nvSpPr>
        <xdr:cNvPr id="44" name="Text Box 19">
          <a:extLst>
            <a:ext uri="{FF2B5EF4-FFF2-40B4-BE49-F238E27FC236}">
              <a16:creationId xmlns:a16="http://schemas.microsoft.com/office/drawing/2014/main" xmlns="" id="{00000000-0008-0000-0800-00002C000000}"/>
            </a:ext>
          </a:extLst>
        </xdr:cNvPr>
        <xdr:cNvSpPr txBox="1">
          <a:spLocks noChangeArrowheads="1"/>
        </xdr:cNvSpPr>
      </xdr:nvSpPr>
      <xdr:spPr bwMode="auto">
        <a:xfrm>
          <a:off x="10527434" y="5449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13</xdr:row>
      <xdr:rowOff>504825</xdr:rowOff>
    </xdr:from>
    <xdr:ext cx="95250" cy="442269"/>
    <xdr:sp macro="" textlink="">
      <xdr:nvSpPr>
        <xdr:cNvPr id="45" name="Text Box 15">
          <a:extLst>
            <a:ext uri="{FF2B5EF4-FFF2-40B4-BE49-F238E27FC236}">
              <a16:creationId xmlns:a16="http://schemas.microsoft.com/office/drawing/2014/main" xmlns="" id="{00000000-0008-0000-0800-00002D000000}"/>
            </a:ext>
          </a:extLst>
        </xdr:cNvPr>
        <xdr:cNvSpPr txBox="1">
          <a:spLocks noChangeArrowheads="1"/>
        </xdr:cNvSpPr>
      </xdr:nvSpPr>
      <xdr:spPr bwMode="auto">
        <a:xfrm>
          <a:off x="10527434" y="595428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46" name="Text Box 15">
          <a:extLst>
            <a:ext uri="{FF2B5EF4-FFF2-40B4-BE49-F238E27FC236}">
              <a16:creationId xmlns:a16="http://schemas.microsoft.com/office/drawing/2014/main" xmlns="" id="{00000000-0008-0000-0800-00002E000000}"/>
            </a:ext>
          </a:extLst>
        </xdr:cNvPr>
        <xdr:cNvSpPr txBox="1">
          <a:spLocks noChangeArrowheads="1"/>
        </xdr:cNvSpPr>
      </xdr:nvSpPr>
      <xdr:spPr bwMode="auto">
        <a:xfrm>
          <a:off x="10527434" y="780155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47" name="Text Box 15">
          <a:extLst>
            <a:ext uri="{FF2B5EF4-FFF2-40B4-BE49-F238E27FC236}">
              <a16:creationId xmlns:a16="http://schemas.microsoft.com/office/drawing/2014/main" xmlns="" id="{00000000-0008-0000-0800-00002F000000}"/>
            </a:ext>
          </a:extLst>
        </xdr:cNvPr>
        <xdr:cNvSpPr txBox="1">
          <a:spLocks noChangeArrowheads="1"/>
        </xdr:cNvSpPr>
      </xdr:nvSpPr>
      <xdr:spPr bwMode="auto">
        <a:xfrm>
          <a:off x="10527434" y="88752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48" name="Text Box 15">
          <a:extLst>
            <a:ext uri="{FF2B5EF4-FFF2-40B4-BE49-F238E27FC236}">
              <a16:creationId xmlns:a16="http://schemas.microsoft.com/office/drawing/2014/main" xmlns="" id="{00000000-0008-0000-0800-000030000000}"/>
            </a:ext>
          </a:extLst>
        </xdr:cNvPr>
        <xdr:cNvSpPr txBox="1">
          <a:spLocks noChangeArrowheads="1"/>
        </xdr:cNvSpPr>
      </xdr:nvSpPr>
      <xdr:spPr bwMode="auto">
        <a:xfrm>
          <a:off x="10527434" y="88752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49" name="Text Box 15">
          <a:extLst>
            <a:ext uri="{FF2B5EF4-FFF2-40B4-BE49-F238E27FC236}">
              <a16:creationId xmlns:a16="http://schemas.microsoft.com/office/drawing/2014/main" xmlns="" id="{00000000-0008-0000-0800-000031000000}"/>
            </a:ext>
          </a:extLst>
        </xdr:cNvPr>
        <xdr:cNvSpPr txBox="1">
          <a:spLocks noChangeArrowheads="1"/>
        </xdr:cNvSpPr>
      </xdr:nvSpPr>
      <xdr:spPr bwMode="auto">
        <a:xfrm>
          <a:off x="10527434" y="1029537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50" name="Text Box 15">
          <a:extLst>
            <a:ext uri="{FF2B5EF4-FFF2-40B4-BE49-F238E27FC236}">
              <a16:creationId xmlns:a16="http://schemas.microsoft.com/office/drawing/2014/main" xmlns="" id="{00000000-0008-0000-0800-000032000000}"/>
            </a:ext>
          </a:extLst>
        </xdr:cNvPr>
        <xdr:cNvSpPr txBox="1">
          <a:spLocks noChangeArrowheads="1"/>
        </xdr:cNvSpPr>
      </xdr:nvSpPr>
      <xdr:spPr bwMode="auto">
        <a:xfrm>
          <a:off x="10527434" y="1029537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51" name="Text Box 15">
          <a:extLst>
            <a:ext uri="{FF2B5EF4-FFF2-40B4-BE49-F238E27FC236}">
              <a16:creationId xmlns:a16="http://schemas.microsoft.com/office/drawing/2014/main" xmlns="" id="{00000000-0008-0000-0800-000033000000}"/>
            </a:ext>
          </a:extLst>
        </xdr:cNvPr>
        <xdr:cNvSpPr txBox="1">
          <a:spLocks noChangeArrowheads="1"/>
        </xdr:cNvSpPr>
      </xdr:nvSpPr>
      <xdr:spPr bwMode="auto">
        <a:xfrm>
          <a:off x="10527434" y="11068916"/>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52" name="Text Box 15">
          <a:extLst>
            <a:ext uri="{FF2B5EF4-FFF2-40B4-BE49-F238E27FC236}">
              <a16:creationId xmlns:a16="http://schemas.microsoft.com/office/drawing/2014/main" xmlns="" id="{00000000-0008-0000-0800-000034000000}"/>
            </a:ext>
          </a:extLst>
        </xdr:cNvPr>
        <xdr:cNvSpPr txBox="1">
          <a:spLocks noChangeArrowheads="1"/>
        </xdr:cNvSpPr>
      </xdr:nvSpPr>
      <xdr:spPr bwMode="auto">
        <a:xfrm>
          <a:off x="10527434" y="11068916"/>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53" name="Text Box 15">
          <a:extLst>
            <a:ext uri="{FF2B5EF4-FFF2-40B4-BE49-F238E27FC236}">
              <a16:creationId xmlns:a16="http://schemas.microsoft.com/office/drawing/2014/main" xmlns="" id="{00000000-0008-0000-0800-000035000000}"/>
            </a:ext>
          </a:extLst>
        </xdr:cNvPr>
        <xdr:cNvSpPr txBox="1">
          <a:spLocks noChangeArrowheads="1"/>
        </xdr:cNvSpPr>
      </xdr:nvSpPr>
      <xdr:spPr bwMode="auto">
        <a:xfrm>
          <a:off x="10527434" y="1178790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54" name="Text Box 15">
          <a:extLst>
            <a:ext uri="{FF2B5EF4-FFF2-40B4-BE49-F238E27FC236}">
              <a16:creationId xmlns:a16="http://schemas.microsoft.com/office/drawing/2014/main" xmlns="" id="{00000000-0008-0000-0800-000036000000}"/>
            </a:ext>
          </a:extLst>
        </xdr:cNvPr>
        <xdr:cNvSpPr txBox="1">
          <a:spLocks noChangeArrowheads="1"/>
        </xdr:cNvSpPr>
      </xdr:nvSpPr>
      <xdr:spPr bwMode="auto">
        <a:xfrm>
          <a:off x="10527434" y="1178790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55" name="Text Box 15">
          <a:extLst>
            <a:ext uri="{FF2B5EF4-FFF2-40B4-BE49-F238E27FC236}">
              <a16:creationId xmlns:a16="http://schemas.microsoft.com/office/drawing/2014/main" xmlns="" id="{00000000-0008-0000-0800-000037000000}"/>
            </a:ext>
          </a:extLst>
        </xdr:cNvPr>
        <xdr:cNvSpPr txBox="1">
          <a:spLocks noChangeArrowheads="1"/>
        </xdr:cNvSpPr>
      </xdr:nvSpPr>
      <xdr:spPr bwMode="auto">
        <a:xfrm>
          <a:off x="10527434" y="1178790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56" name="Text Box 15">
          <a:extLst>
            <a:ext uri="{FF2B5EF4-FFF2-40B4-BE49-F238E27FC236}">
              <a16:creationId xmlns:a16="http://schemas.microsoft.com/office/drawing/2014/main" xmlns="" id="{00000000-0008-0000-0800-000038000000}"/>
            </a:ext>
          </a:extLst>
        </xdr:cNvPr>
        <xdr:cNvSpPr txBox="1">
          <a:spLocks noChangeArrowheads="1"/>
        </xdr:cNvSpPr>
      </xdr:nvSpPr>
      <xdr:spPr bwMode="auto">
        <a:xfrm>
          <a:off x="10527434" y="1178790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57" name="Text Box 15">
          <a:extLst>
            <a:ext uri="{FF2B5EF4-FFF2-40B4-BE49-F238E27FC236}">
              <a16:creationId xmlns:a16="http://schemas.microsoft.com/office/drawing/2014/main" xmlns="" id="{00000000-0008-0000-0800-000039000000}"/>
            </a:ext>
          </a:extLst>
        </xdr:cNvPr>
        <xdr:cNvSpPr txBox="1">
          <a:spLocks noChangeArrowheads="1"/>
        </xdr:cNvSpPr>
      </xdr:nvSpPr>
      <xdr:spPr bwMode="auto">
        <a:xfrm>
          <a:off x="10527434" y="1178790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58" name="Text Box 15">
          <a:extLst>
            <a:ext uri="{FF2B5EF4-FFF2-40B4-BE49-F238E27FC236}">
              <a16:creationId xmlns:a16="http://schemas.microsoft.com/office/drawing/2014/main" xmlns="" id="{00000000-0008-0000-0800-00003A000000}"/>
            </a:ext>
          </a:extLst>
        </xdr:cNvPr>
        <xdr:cNvSpPr txBox="1">
          <a:spLocks noChangeArrowheads="1"/>
        </xdr:cNvSpPr>
      </xdr:nvSpPr>
      <xdr:spPr bwMode="auto">
        <a:xfrm>
          <a:off x="10527434" y="1178790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59" name="Text Box 15">
          <a:extLst>
            <a:ext uri="{FF2B5EF4-FFF2-40B4-BE49-F238E27FC236}">
              <a16:creationId xmlns:a16="http://schemas.microsoft.com/office/drawing/2014/main" xmlns="" id="{00000000-0008-0000-0800-00003B000000}"/>
            </a:ext>
          </a:extLst>
        </xdr:cNvPr>
        <xdr:cNvSpPr txBox="1">
          <a:spLocks noChangeArrowheads="1"/>
        </xdr:cNvSpPr>
      </xdr:nvSpPr>
      <xdr:spPr bwMode="auto">
        <a:xfrm>
          <a:off x="10527434" y="1178790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60" name="Text Box 16">
          <a:extLst>
            <a:ext uri="{FF2B5EF4-FFF2-40B4-BE49-F238E27FC236}">
              <a16:creationId xmlns:a16="http://schemas.microsoft.com/office/drawing/2014/main" xmlns="" id="{00000000-0008-0000-0800-00003C000000}"/>
            </a:ext>
          </a:extLst>
        </xdr:cNvPr>
        <xdr:cNvSpPr txBox="1">
          <a:spLocks noChangeArrowheads="1"/>
        </xdr:cNvSpPr>
      </xdr:nvSpPr>
      <xdr:spPr bwMode="auto">
        <a:xfrm>
          <a:off x="10527434" y="62230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61" name="Text Box 17">
          <a:extLst>
            <a:ext uri="{FF2B5EF4-FFF2-40B4-BE49-F238E27FC236}">
              <a16:creationId xmlns:a16="http://schemas.microsoft.com/office/drawing/2014/main" xmlns="" id="{00000000-0008-0000-0800-00003D000000}"/>
            </a:ext>
          </a:extLst>
        </xdr:cNvPr>
        <xdr:cNvSpPr txBox="1">
          <a:spLocks noChangeArrowheads="1"/>
        </xdr:cNvSpPr>
      </xdr:nvSpPr>
      <xdr:spPr bwMode="auto">
        <a:xfrm>
          <a:off x="10527434" y="62230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62" name="Text Box 18">
          <a:extLst>
            <a:ext uri="{FF2B5EF4-FFF2-40B4-BE49-F238E27FC236}">
              <a16:creationId xmlns:a16="http://schemas.microsoft.com/office/drawing/2014/main" xmlns="" id="{00000000-0008-0000-0800-00003E000000}"/>
            </a:ext>
          </a:extLst>
        </xdr:cNvPr>
        <xdr:cNvSpPr txBox="1">
          <a:spLocks noChangeArrowheads="1"/>
        </xdr:cNvSpPr>
      </xdr:nvSpPr>
      <xdr:spPr bwMode="auto">
        <a:xfrm>
          <a:off x="10527434" y="62230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63" name="Text Box 19">
          <a:extLst>
            <a:ext uri="{FF2B5EF4-FFF2-40B4-BE49-F238E27FC236}">
              <a16:creationId xmlns:a16="http://schemas.microsoft.com/office/drawing/2014/main" xmlns="" id="{00000000-0008-0000-0800-00003F000000}"/>
            </a:ext>
          </a:extLst>
        </xdr:cNvPr>
        <xdr:cNvSpPr txBox="1">
          <a:spLocks noChangeArrowheads="1"/>
        </xdr:cNvSpPr>
      </xdr:nvSpPr>
      <xdr:spPr bwMode="auto">
        <a:xfrm>
          <a:off x="10527434" y="62230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64" name="Text Box 15">
          <a:extLst>
            <a:ext uri="{FF2B5EF4-FFF2-40B4-BE49-F238E27FC236}">
              <a16:creationId xmlns:a16="http://schemas.microsoft.com/office/drawing/2014/main" xmlns="" id="{00000000-0008-0000-0800-000040000000}"/>
            </a:ext>
          </a:extLst>
        </xdr:cNvPr>
        <xdr:cNvSpPr txBox="1">
          <a:spLocks noChangeArrowheads="1"/>
        </xdr:cNvSpPr>
      </xdr:nvSpPr>
      <xdr:spPr bwMode="auto">
        <a:xfrm>
          <a:off x="10527434" y="6727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65" name="Text Box 16">
          <a:extLst>
            <a:ext uri="{FF2B5EF4-FFF2-40B4-BE49-F238E27FC236}">
              <a16:creationId xmlns:a16="http://schemas.microsoft.com/office/drawing/2014/main" xmlns="" id="{00000000-0008-0000-0800-000041000000}"/>
            </a:ext>
          </a:extLst>
        </xdr:cNvPr>
        <xdr:cNvSpPr txBox="1">
          <a:spLocks noChangeArrowheads="1"/>
        </xdr:cNvSpPr>
      </xdr:nvSpPr>
      <xdr:spPr bwMode="auto">
        <a:xfrm>
          <a:off x="10527434" y="7296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66" name="Text Box 17">
          <a:extLst>
            <a:ext uri="{FF2B5EF4-FFF2-40B4-BE49-F238E27FC236}">
              <a16:creationId xmlns:a16="http://schemas.microsoft.com/office/drawing/2014/main" xmlns="" id="{00000000-0008-0000-0800-000042000000}"/>
            </a:ext>
          </a:extLst>
        </xdr:cNvPr>
        <xdr:cNvSpPr txBox="1">
          <a:spLocks noChangeArrowheads="1"/>
        </xdr:cNvSpPr>
      </xdr:nvSpPr>
      <xdr:spPr bwMode="auto">
        <a:xfrm>
          <a:off x="10527434" y="7296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67" name="Text Box 18">
          <a:extLst>
            <a:ext uri="{FF2B5EF4-FFF2-40B4-BE49-F238E27FC236}">
              <a16:creationId xmlns:a16="http://schemas.microsoft.com/office/drawing/2014/main" xmlns="" id="{00000000-0008-0000-0800-000043000000}"/>
            </a:ext>
          </a:extLst>
        </xdr:cNvPr>
        <xdr:cNvSpPr txBox="1">
          <a:spLocks noChangeArrowheads="1"/>
        </xdr:cNvSpPr>
      </xdr:nvSpPr>
      <xdr:spPr bwMode="auto">
        <a:xfrm>
          <a:off x="10527434" y="7296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68" name="Text Box 19">
          <a:extLst>
            <a:ext uri="{FF2B5EF4-FFF2-40B4-BE49-F238E27FC236}">
              <a16:creationId xmlns:a16="http://schemas.microsoft.com/office/drawing/2014/main" xmlns="" id="{00000000-0008-0000-0800-000044000000}"/>
            </a:ext>
          </a:extLst>
        </xdr:cNvPr>
        <xdr:cNvSpPr txBox="1">
          <a:spLocks noChangeArrowheads="1"/>
        </xdr:cNvSpPr>
      </xdr:nvSpPr>
      <xdr:spPr bwMode="auto">
        <a:xfrm>
          <a:off x="10527434" y="7296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69" name="Text Box 15">
          <a:extLst>
            <a:ext uri="{FF2B5EF4-FFF2-40B4-BE49-F238E27FC236}">
              <a16:creationId xmlns:a16="http://schemas.microsoft.com/office/drawing/2014/main" xmlns="" id="{00000000-0008-0000-0800-000045000000}"/>
            </a:ext>
          </a:extLst>
        </xdr:cNvPr>
        <xdr:cNvSpPr txBox="1">
          <a:spLocks noChangeArrowheads="1"/>
        </xdr:cNvSpPr>
      </xdr:nvSpPr>
      <xdr:spPr bwMode="auto">
        <a:xfrm>
          <a:off x="10527434" y="780155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10</xdr:row>
      <xdr:rowOff>0</xdr:rowOff>
    </xdr:from>
    <xdr:ext cx="95250" cy="171450"/>
    <xdr:sp macro="" textlink="">
      <xdr:nvSpPr>
        <xdr:cNvPr id="70" name="Text Box 16">
          <a:extLst>
            <a:ext uri="{FF2B5EF4-FFF2-40B4-BE49-F238E27FC236}">
              <a16:creationId xmlns:a16="http://schemas.microsoft.com/office/drawing/2014/main" xmlns="" id="{00000000-0008-0000-0800-000046000000}"/>
            </a:ext>
          </a:extLst>
        </xdr:cNvPr>
        <xdr:cNvSpPr txBox="1">
          <a:spLocks noChangeArrowheads="1"/>
        </xdr:cNvSpPr>
      </xdr:nvSpPr>
      <xdr:spPr bwMode="auto">
        <a:xfrm>
          <a:off x="9374909" y="5449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10</xdr:row>
      <xdr:rowOff>0</xdr:rowOff>
    </xdr:from>
    <xdr:ext cx="95250" cy="171450"/>
    <xdr:sp macro="" textlink="">
      <xdr:nvSpPr>
        <xdr:cNvPr id="71" name="Text Box 17">
          <a:extLst>
            <a:ext uri="{FF2B5EF4-FFF2-40B4-BE49-F238E27FC236}">
              <a16:creationId xmlns:a16="http://schemas.microsoft.com/office/drawing/2014/main" xmlns="" id="{00000000-0008-0000-0800-000047000000}"/>
            </a:ext>
          </a:extLst>
        </xdr:cNvPr>
        <xdr:cNvSpPr txBox="1">
          <a:spLocks noChangeArrowheads="1"/>
        </xdr:cNvSpPr>
      </xdr:nvSpPr>
      <xdr:spPr bwMode="auto">
        <a:xfrm>
          <a:off x="9374909" y="5449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10</xdr:row>
      <xdr:rowOff>0</xdr:rowOff>
    </xdr:from>
    <xdr:ext cx="95250" cy="171450"/>
    <xdr:sp macro="" textlink="">
      <xdr:nvSpPr>
        <xdr:cNvPr id="72" name="Text Box 18">
          <a:extLst>
            <a:ext uri="{FF2B5EF4-FFF2-40B4-BE49-F238E27FC236}">
              <a16:creationId xmlns:a16="http://schemas.microsoft.com/office/drawing/2014/main" xmlns="" id="{00000000-0008-0000-0800-000048000000}"/>
            </a:ext>
          </a:extLst>
        </xdr:cNvPr>
        <xdr:cNvSpPr txBox="1">
          <a:spLocks noChangeArrowheads="1"/>
        </xdr:cNvSpPr>
      </xdr:nvSpPr>
      <xdr:spPr bwMode="auto">
        <a:xfrm>
          <a:off x="9374909" y="5449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10</xdr:row>
      <xdr:rowOff>0</xdr:rowOff>
    </xdr:from>
    <xdr:ext cx="95250" cy="171450"/>
    <xdr:sp macro="" textlink="">
      <xdr:nvSpPr>
        <xdr:cNvPr id="73" name="Text Box 19">
          <a:extLst>
            <a:ext uri="{FF2B5EF4-FFF2-40B4-BE49-F238E27FC236}">
              <a16:creationId xmlns:a16="http://schemas.microsoft.com/office/drawing/2014/main" xmlns="" id="{00000000-0008-0000-0800-000049000000}"/>
            </a:ext>
          </a:extLst>
        </xdr:cNvPr>
        <xdr:cNvSpPr txBox="1">
          <a:spLocks noChangeArrowheads="1"/>
        </xdr:cNvSpPr>
      </xdr:nvSpPr>
      <xdr:spPr bwMode="auto">
        <a:xfrm>
          <a:off x="9374909" y="5449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13</xdr:row>
      <xdr:rowOff>504825</xdr:rowOff>
    </xdr:from>
    <xdr:ext cx="95250" cy="442269"/>
    <xdr:sp macro="" textlink="">
      <xdr:nvSpPr>
        <xdr:cNvPr id="74" name="Text Box 15">
          <a:extLst>
            <a:ext uri="{FF2B5EF4-FFF2-40B4-BE49-F238E27FC236}">
              <a16:creationId xmlns:a16="http://schemas.microsoft.com/office/drawing/2014/main" xmlns="" id="{00000000-0008-0000-0800-00004A000000}"/>
            </a:ext>
          </a:extLst>
        </xdr:cNvPr>
        <xdr:cNvSpPr txBox="1">
          <a:spLocks noChangeArrowheads="1"/>
        </xdr:cNvSpPr>
      </xdr:nvSpPr>
      <xdr:spPr bwMode="auto">
        <a:xfrm>
          <a:off x="9374909" y="595428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90</xdr:row>
      <xdr:rowOff>0</xdr:rowOff>
    </xdr:from>
    <xdr:ext cx="95250" cy="213632"/>
    <xdr:sp macro="" textlink="">
      <xdr:nvSpPr>
        <xdr:cNvPr id="75" name="Text Box 15">
          <a:extLst>
            <a:ext uri="{FF2B5EF4-FFF2-40B4-BE49-F238E27FC236}">
              <a16:creationId xmlns:a16="http://schemas.microsoft.com/office/drawing/2014/main" xmlns="" id="{00000000-0008-0000-0800-00004B000000}"/>
            </a:ext>
          </a:extLst>
        </xdr:cNvPr>
        <xdr:cNvSpPr txBox="1">
          <a:spLocks noChangeArrowheads="1"/>
        </xdr:cNvSpPr>
      </xdr:nvSpPr>
      <xdr:spPr bwMode="auto">
        <a:xfrm>
          <a:off x="9374909" y="780155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90</xdr:row>
      <xdr:rowOff>0</xdr:rowOff>
    </xdr:from>
    <xdr:ext cx="95250" cy="213632"/>
    <xdr:sp macro="" textlink="">
      <xdr:nvSpPr>
        <xdr:cNvPr id="76" name="Text Box 15">
          <a:extLst>
            <a:ext uri="{FF2B5EF4-FFF2-40B4-BE49-F238E27FC236}">
              <a16:creationId xmlns:a16="http://schemas.microsoft.com/office/drawing/2014/main" xmlns="" id="{00000000-0008-0000-0800-00004C000000}"/>
            </a:ext>
          </a:extLst>
        </xdr:cNvPr>
        <xdr:cNvSpPr txBox="1">
          <a:spLocks noChangeArrowheads="1"/>
        </xdr:cNvSpPr>
      </xdr:nvSpPr>
      <xdr:spPr bwMode="auto">
        <a:xfrm>
          <a:off x="9374909" y="88752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90</xdr:row>
      <xdr:rowOff>0</xdr:rowOff>
    </xdr:from>
    <xdr:ext cx="95250" cy="213632"/>
    <xdr:sp macro="" textlink="">
      <xdr:nvSpPr>
        <xdr:cNvPr id="77" name="Text Box 15">
          <a:extLst>
            <a:ext uri="{FF2B5EF4-FFF2-40B4-BE49-F238E27FC236}">
              <a16:creationId xmlns:a16="http://schemas.microsoft.com/office/drawing/2014/main" xmlns="" id="{00000000-0008-0000-0800-00004D000000}"/>
            </a:ext>
          </a:extLst>
        </xdr:cNvPr>
        <xdr:cNvSpPr txBox="1">
          <a:spLocks noChangeArrowheads="1"/>
        </xdr:cNvSpPr>
      </xdr:nvSpPr>
      <xdr:spPr bwMode="auto">
        <a:xfrm>
          <a:off x="9374909" y="88752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90</xdr:row>
      <xdr:rowOff>0</xdr:rowOff>
    </xdr:from>
    <xdr:ext cx="95250" cy="213632"/>
    <xdr:sp macro="" textlink="">
      <xdr:nvSpPr>
        <xdr:cNvPr id="78" name="Text Box 15">
          <a:extLst>
            <a:ext uri="{FF2B5EF4-FFF2-40B4-BE49-F238E27FC236}">
              <a16:creationId xmlns:a16="http://schemas.microsoft.com/office/drawing/2014/main" xmlns="" id="{00000000-0008-0000-0800-00004E000000}"/>
            </a:ext>
          </a:extLst>
        </xdr:cNvPr>
        <xdr:cNvSpPr txBox="1">
          <a:spLocks noChangeArrowheads="1"/>
        </xdr:cNvSpPr>
      </xdr:nvSpPr>
      <xdr:spPr bwMode="auto">
        <a:xfrm>
          <a:off x="9374909" y="1029537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90</xdr:row>
      <xdr:rowOff>0</xdr:rowOff>
    </xdr:from>
    <xdr:ext cx="95250" cy="213632"/>
    <xdr:sp macro="" textlink="">
      <xdr:nvSpPr>
        <xdr:cNvPr id="79" name="Text Box 15">
          <a:extLst>
            <a:ext uri="{FF2B5EF4-FFF2-40B4-BE49-F238E27FC236}">
              <a16:creationId xmlns:a16="http://schemas.microsoft.com/office/drawing/2014/main" xmlns="" id="{00000000-0008-0000-0800-00004F000000}"/>
            </a:ext>
          </a:extLst>
        </xdr:cNvPr>
        <xdr:cNvSpPr txBox="1">
          <a:spLocks noChangeArrowheads="1"/>
        </xdr:cNvSpPr>
      </xdr:nvSpPr>
      <xdr:spPr bwMode="auto">
        <a:xfrm>
          <a:off x="9374909" y="1029537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90</xdr:row>
      <xdr:rowOff>0</xdr:rowOff>
    </xdr:from>
    <xdr:ext cx="95250" cy="213632"/>
    <xdr:sp macro="" textlink="">
      <xdr:nvSpPr>
        <xdr:cNvPr id="80" name="Text Box 15">
          <a:extLst>
            <a:ext uri="{FF2B5EF4-FFF2-40B4-BE49-F238E27FC236}">
              <a16:creationId xmlns:a16="http://schemas.microsoft.com/office/drawing/2014/main" xmlns="" id="{00000000-0008-0000-0800-000050000000}"/>
            </a:ext>
          </a:extLst>
        </xdr:cNvPr>
        <xdr:cNvSpPr txBox="1">
          <a:spLocks noChangeArrowheads="1"/>
        </xdr:cNvSpPr>
      </xdr:nvSpPr>
      <xdr:spPr bwMode="auto">
        <a:xfrm>
          <a:off x="9374909" y="11068916"/>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90</xdr:row>
      <xdr:rowOff>0</xdr:rowOff>
    </xdr:from>
    <xdr:ext cx="95250" cy="213632"/>
    <xdr:sp macro="" textlink="">
      <xdr:nvSpPr>
        <xdr:cNvPr id="81" name="Text Box 15">
          <a:extLst>
            <a:ext uri="{FF2B5EF4-FFF2-40B4-BE49-F238E27FC236}">
              <a16:creationId xmlns:a16="http://schemas.microsoft.com/office/drawing/2014/main" xmlns="" id="{00000000-0008-0000-0800-000051000000}"/>
            </a:ext>
          </a:extLst>
        </xdr:cNvPr>
        <xdr:cNvSpPr txBox="1">
          <a:spLocks noChangeArrowheads="1"/>
        </xdr:cNvSpPr>
      </xdr:nvSpPr>
      <xdr:spPr bwMode="auto">
        <a:xfrm>
          <a:off x="9374909" y="11068916"/>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90</xdr:row>
      <xdr:rowOff>0</xdr:rowOff>
    </xdr:from>
    <xdr:ext cx="95250" cy="213632"/>
    <xdr:sp macro="" textlink="">
      <xdr:nvSpPr>
        <xdr:cNvPr id="82" name="Text Box 15">
          <a:extLst>
            <a:ext uri="{FF2B5EF4-FFF2-40B4-BE49-F238E27FC236}">
              <a16:creationId xmlns:a16="http://schemas.microsoft.com/office/drawing/2014/main" xmlns="" id="{00000000-0008-0000-0800-000052000000}"/>
            </a:ext>
          </a:extLst>
        </xdr:cNvPr>
        <xdr:cNvSpPr txBox="1">
          <a:spLocks noChangeArrowheads="1"/>
        </xdr:cNvSpPr>
      </xdr:nvSpPr>
      <xdr:spPr bwMode="auto">
        <a:xfrm>
          <a:off x="9374909" y="1178790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90</xdr:row>
      <xdr:rowOff>0</xdr:rowOff>
    </xdr:from>
    <xdr:ext cx="95250" cy="213632"/>
    <xdr:sp macro="" textlink="">
      <xdr:nvSpPr>
        <xdr:cNvPr id="83" name="Text Box 15">
          <a:extLst>
            <a:ext uri="{FF2B5EF4-FFF2-40B4-BE49-F238E27FC236}">
              <a16:creationId xmlns:a16="http://schemas.microsoft.com/office/drawing/2014/main" xmlns="" id="{00000000-0008-0000-0800-000053000000}"/>
            </a:ext>
          </a:extLst>
        </xdr:cNvPr>
        <xdr:cNvSpPr txBox="1">
          <a:spLocks noChangeArrowheads="1"/>
        </xdr:cNvSpPr>
      </xdr:nvSpPr>
      <xdr:spPr bwMode="auto">
        <a:xfrm>
          <a:off x="9374909" y="1178790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90</xdr:row>
      <xdr:rowOff>0</xdr:rowOff>
    </xdr:from>
    <xdr:ext cx="95250" cy="213632"/>
    <xdr:sp macro="" textlink="">
      <xdr:nvSpPr>
        <xdr:cNvPr id="84" name="Text Box 15">
          <a:extLst>
            <a:ext uri="{FF2B5EF4-FFF2-40B4-BE49-F238E27FC236}">
              <a16:creationId xmlns:a16="http://schemas.microsoft.com/office/drawing/2014/main" xmlns="" id="{00000000-0008-0000-0800-000054000000}"/>
            </a:ext>
          </a:extLst>
        </xdr:cNvPr>
        <xdr:cNvSpPr txBox="1">
          <a:spLocks noChangeArrowheads="1"/>
        </xdr:cNvSpPr>
      </xdr:nvSpPr>
      <xdr:spPr bwMode="auto">
        <a:xfrm>
          <a:off x="9374909" y="1178790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90</xdr:row>
      <xdr:rowOff>0</xdr:rowOff>
    </xdr:from>
    <xdr:ext cx="95250" cy="213632"/>
    <xdr:sp macro="" textlink="">
      <xdr:nvSpPr>
        <xdr:cNvPr id="85" name="Text Box 15">
          <a:extLst>
            <a:ext uri="{FF2B5EF4-FFF2-40B4-BE49-F238E27FC236}">
              <a16:creationId xmlns:a16="http://schemas.microsoft.com/office/drawing/2014/main" xmlns="" id="{00000000-0008-0000-0800-000055000000}"/>
            </a:ext>
          </a:extLst>
        </xdr:cNvPr>
        <xdr:cNvSpPr txBox="1">
          <a:spLocks noChangeArrowheads="1"/>
        </xdr:cNvSpPr>
      </xdr:nvSpPr>
      <xdr:spPr bwMode="auto">
        <a:xfrm>
          <a:off x="9374909" y="1178790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90</xdr:row>
      <xdr:rowOff>0</xdr:rowOff>
    </xdr:from>
    <xdr:ext cx="95250" cy="213632"/>
    <xdr:sp macro="" textlink="">
      <xdr:nvSpPr>
        <xdr:cNvPr id="86" name="Text Box 15">
          <a:extLst>
            <a:ext uri="{FF2B5EF4-FFF2-40B4-BE49-F238E27FC236}">
              <a16:creationId xmlns:a16="http://schemas.microsoft.com/office/drawing/2014/main" xmlns="" id="{00000000-0008-0000-0800-000056000000}"/>
            </a:ext>
          </a:extLst>
        </xdr:cNvPr>
        <xdr:cNvSpPr txBox="1">
          <a:spLocks noChangeArrowheads="1"/>
        </xdr:cNvSpPr>
      </xdr:nvSpPr>
      <xdr:spPr bwMode="auto">
        <a:xfrm>
          <a:off x="9374909" y="1178790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90</xdr:row>
      <xdr:rowOff>0</xdr:rowOff>
    </xdr:from>
    <xdr:ext cx="95250" cy="213632"/>
    <xdr:sp macro="" textlink="">
      <xdr:nvSpPr>
        <xdr:cNvPr id="87" name="Text Box 15">
          <a:extLst>
            <a:ext uri="{FF2B5EF4-FFF2-40B4-BE49-F238E27FC236}">
              <a16:creationId xmlns:a16="http://schemas.microsoft.com/office/drawing/2014/main" xmlns="" id="{00000000-0008-0000-0800-000057000000}"/>
            </a:ext>
          </a:extLst>
        </xdr:cNvPr>
        <xdr:cNvSpPr txBox="1">
          <a:spLocks noChangeArrowheads="1"/>
        </xdr:cNvSpPr>
      </xdr:nvSpPr>
      <xdr:spPr bwMode="auto">
        <a:xfrm>
          <a:off x="50072637" y="12746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90</xdr:row>
      <xdr:rowOff>0</xdr:rowOff>
    </xdr:from>
    <xdr:ext cx="95250" cy="213632"/>
    <xdr:sp macro="" textlink="">
      <xdr:nvSpPr>
        <xdr:cNvPr id="88" name="Text Box 15">
          <a:extLst>
            <a:ext uri="{FF2B5EF4-FFF2-40B4-BE49-F238E27FC236}">
              <a16:creationId xmlns:a16="http://schemas.microsoft.com/office/drawing/2014/main" xmlns="" id="{00000000-0008-0000-0800-000058000000}"/>
            </a:ext>
          </a:extLst>
        </xdr:cNvPr>
        <xdr:cNvSpPr txBox="1">
          <a:spLocks noChangeArrowheads="1"/>
        </xdr:cNvSpPr>
      </xdr:nvSpPr>
      <xdr:spPr bwMode="auto">
        <a:xfrm>
          <a:off x="49942750" y="132238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90</xdr:row>
      <xdr:rowOff>0</xdr:rowOff>
    </xdr:from>
    <xdr:ext cx="95250" cy="171450"/>
    <xdr:sp macro="" textlink="">
      <xdr:nvSpPr>
        <xdr:cNvPr id="89" name="Text Box 16">
          <a:extLst>
            <a:ext uri="{FF2B5EF4-FFF2-40B4-BE49-F238E27FC236}">
              <a16:creationId xmlns:a16="http://schemas.microsoft.com/office/drawing/2014/main" xmlns="" id="{00000000-0008-0000-0800-000059000000}"/>
            </a:ext>
          </a:extLst>
        </xdr:cNvPr>
        <xdr:cNvSpPr txBox="1">
          <a:spLocks noChangeArrowheads="1"/>
        </xdr:cNvSpPr>
      </xdr:nvSpPr>
      <xdr:spPr bwMode="auto">
        <a:xfrm>
          <a:off x="9374909" y="62230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90</xdr:row>
      <xdr:rowOff>0</xdr:rowOff>
    </xdr:from>
    <xdr:ext cx="95250" cy="171450"/>
    <xdr:sp macro="" textlink="">
      <xdr:nvSpPr>
        <xdr:cNvPr id="90" name="Text Box 17">
          <a:extLst>
            <a:ext uri="{FF2B5EF4-FFF2-40B4-BE49-F238E27FC236}">
              <a16:creationId xmlns:a16="http://schemas.microsoft.com/office/drawing/2014/main" xmlns="" id="{00000000-0008-0000-0800-00005A000000}"/>
            </a:ext>
          </a:extLst>
        </xdr:cNvPr>
        <xdr:cNvSpPr txBox="1">
          <a:spLocks noChangeArrowheads="1"/>
        </xdr:cNvSpPr>
      </xdr:nvSpPr>
      <xdr:spPr bwMode="auto">
        <a:xfrm>
          <a:off x="9374909" y="62230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90</xdr:row>
      <xdr:rowOff>0</xdr:rowOff>
    </xdr:from>
    <xdr:ext cx="95250" cy="171450"/>
    <xdr:sp macro="" textlink="">
      <xdr:nvSpPr>
        <xdr:cNvPr id="91" name="Text Box 18">
          <a:extLst>
            <a:ext uri="{FF2B5EF4-FFF2-40B4-BE49-F238E27FC236}">
              <a16:creationId xmlns:a16="http://schemas.microsoft.com/office/drawing/2014/main" xmlns="" id="{00000000-0008-0000-0800-00005B000000}"/>
            </a:ext>
          </a:extLst>
        </xdr:cNvPr>
        <xdr:cNvSpPr txBox="1">
          <a:spLocks noChangeArrowheads="1"/>
        </xdr:cNvSpPr>
      </xdr:nvSpPr>
      <xdr:spPr bwMode="auto">
        <a:xfrm>
          <a:off x="9374909" y="62230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90</xdr:row>
      <xdr:rowOff>0</xdr:rowOff>
    </xdr:from>
    <xdr:ext cx="95250" cy="171450"/>
    <xdr:sp macro="" textlink="">
      <xdr:nvSpPr>
        <xdr:cNvPr id="92" name="Text Box 19">
          <a:extLst>
            <a:ext uri="{FF2B5EF4-FFF2-40B4-BE49-F238E27FC236}">
              <a16:creationId xmlns:a16="http://schemas.microsoft.com/office/drawing/2014/main" xmlns="" id="{00000000-0008-0000-0800-00005C000000}"/>
            </a:ext>
          </a:extLst>
        </xdr:cNvPr>
        <xdr:cNvSpPr txBox="1">
          <a:spLocks noChangeArrowheads="1"/>
        </xdr:cNvSpPr>
      </xdr:nvSpPr>
      <xdr:spPr bwMode="auto">
        <a:xfrm>
          <a:off x="9374909" y="62230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90</xdr:row>
      <xdr:rowOff>0</xdr:rowOff>
    </xdr:from>
    <xdr:ext cx="95250" cy="213632"/>
    <xdr:sp macro="" textlink="">
      <xdr:nvSpPr>
        <xdr:cNvPr id="93" name="Text Box 15">
          <a:extLst>
            <a:ext uri="{FF2B5EF4-FFF2-40B4-BE49-F238E27FC236}">
              <a16:creationId xmlns:a16="http://schemas.microsoft.com/office/drawing/2014/main" xmlns="" id="{00000000-0008-0000-0800-00005D000000}"/>
            </a:ext>
          </a:extLst>
        </xdr:cNvPr>
        <xdr:cNvSpPr txBox="1">
          <a:spLocks noChangeArrowheads="1"/>
        </xdr:cNvSpPr>
      </xdr:nvSpPr>
      <xdr:spPr bwMode="auto">
        <a:xfrm>
          <a:off x="9374909" y="6727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90</xdr:row>
      <xdr:rowOff>0</xdr:rowOff>
    </xdr:from>
    <xdr:ext cx="95250" cy="171450"/>
    <xdr:sp macro="" textlink="">
      <xdr:nvSpPr>
        <xdr:cNvPr id="94" name="Text Box 16">
          <a:extLst>
            <a:ext uri="{FF2B5EF4-FFF2-40B4-BE49-F238E27FC236}">
              <a16:creationId xmlns:a16="http://schemas.microsoft.com/office/drawing/2014/main" xmlns="" id="{00000000-0008-0000-0800-00005E000000}"/>
            </a:ext>
          </a:extLst>
        </xdr:cNvPr>
        <xdr:cNvSpPr txBox="1">
          <a:spLocks noChangeArrowheads="1"/>
        </xdr:cNvSpPr>
      </xdr:nvSpPr>
      <xdr:spPr bwMode="auto">
        <a:xfrm>
          <a:off x="9374909" y="7296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90</xdr:row>
      <xdr:rowOff>0</xdr:rowOff>
    </xdr:from>
    <xdr:ext cx="95250" cy="171450"/>
    <xdr:sp macro="" textlink="">
      <xdr:nvSpPr>
        <xdr:cNvPr id="95" name="Text Box 17">
          <a:extLst>
            <a:ext uri="{FF2B5EF4-FFF2-40B4-BE49-F238E27FC236}">
              <a16:creationId xmlns:a16="http://schemas.microsoft.com/office/drawing/2014/main" xmlns="" id="{00000000-0008-0000-0800-00005F000000}"/>
            </a:ext>
          </a:extLst>
        </xdr:cNvPr>
        <xdr:cNvSpPr txBox="1">
          <a:spLocks noChangeArrowheads="1"/>
        </xdr:cNvSpPr>
      </xdr:nvSpPr>
      <xdr:spPr bwMode="auto">
        <a:xfrm>
          <a:off x="9374909" y="7296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90</xdr:row>
      <xdr:rowOff>0</xdr:rowOff>
    </xdr:from>
    <xdr:ext cx="95250" cy="171450"/>
    <xdr:sp macro="" textlink="">
      <xdr:nvSpPr>
        <xdr:cNvPr id="96" name="Text Box 18">
          <a:extLst>
            <a:ext uri="{FF2B5EF4-FFF2-40B4-BE49-F238E27FC236}">
              <a16:creationId xmlns:a16="http://schemas.microsoft.com/office/drawing/2014/main" xmlns="" id="{00000000-0008-0000-0800-000060000000}"/>
            </a:ext>
          </a:extLst>
        </xdr:cNvPr>
        <xdr:cNvSpPr txBox="1">
          <a:spLocks noChangeArrowheads="1"/>
        </xdr:cNvSpPr>
      </xdr:nvSpPr>
      <xdr:spPr bwMode="auto">
        <a:xfrm>
          <a:off x="9374909" y="7296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90</xdr:row>
      <xdr:rowOff>0</xdr:rowOff>
    </xdr:from>
    <xdr:ext cx="95250" cy="171450"/>
    <xdr:sp macro="" textlink="">
      <xdr:nvSpPr>
        <xdr:cNvPr id="97" name="Text Box 19">
          <a:extLst>
            <a:ext uri="{FF2B5EF4-FFF2-40B4-BE49-F238E27FC236}">
              <a16:creationId xmlns:a16="http://schemas.microsoft.com/office/drawing/2014/main" xmlns="" id="{00000000-0008-0000-0800-000061000000}"/>
            </a:ext>
          </a:extLst>
        </xdr:cNvPr>
        <xdr:cNvSpPr txBox="1">
          <a:spLocks noChangeArrowheads="1"/>
        </xdr:cNvSpPr>
      </xdr:nvSpPr>
      <xdr:spPr bwMode="auto">
        <a:xfrm>
          <a:off x="9374909" y="7296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90</xdr:row>
      <xdr:rowOff>0</xdr:rowOff>
    </xdr:from>
    <xdr:ext cx="95250" cy="213632"/>
    <xdr:sp macro="" textlink="">
      <xdr:nvSpPr>
        <xdr:cNvPr id="98" name="Text Box 15">
          <a:extLst>
            <a:ext uri="{FF2B5EF4-FFF2-40B4-BE49-F238E27FC236}">
              <a16:creationId xmlns:a16="http://schemas.microsoft.com/office/drawing/2014/main" xmlns="" id="{00000000-0008-0000-0800-000062000000}"/>
            </a:ext>
          </a:extLst>
        </xdr:cNvPr>
        <xdr:cNvSpPr txBox="1">
          <a:spLocks noChangeArrowheads="1"/>
        </xdr:cNvSpPr>
      </xdr:nvSpPr>
      <xdr:spPr bwMode="auto">
        <a:xfrm>
          <a:off x="9374909" y="780155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99" name="Text Box 15">
          <a:extLst>
            <a:ext uri="{FF2B5EF4-FFF2-40B4-BE49-F238E27FC236}">
              <a16:creationId xmlns:a16="http://schemas.microsoft.com/office/drawing/2014/main" xmlns="" id="{00000000-0008-0000-0800-000063000000}"/>
            </a:ext>
          </a:extLst>
        </xdr:cNvPr>
        <xdr:cNvSpPr txBox="1">
          <a:spLocks noChangeArrowheads="1"/>
        </xdr:cNvSpPr>
      </xdr:nvSpPr>
      <xdr:spPr bwMode="auto">
        <a:xfrm>
          <a:off x="9374909" y="1164618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100" name="Text Box 15">
          <a:extLst>
            <a:ext uri="{FF2B5EF4-FFF2-40B4-BE49-F238E27FC236}">
              <a16:creationId xmlns:a16="http://schemas.microsoft.com/office/drawing/2014/main" xmlns="" id="{00000000-0008-0000-0800-000064000000}"/>
            </a:ext>
          </a:extLst>
        </xdr:cNvPr>
        <xdr:cNvSpPr txBox="1">
          <a:spLocks noChangeArrowheads="1"/>
        </xdr:cNvSpPr>
      </xdr:nvSpPr>
      <xdr:spPr bwMode="auto">
        <a:xfrm>
          <a:off x="9374909" y="1164618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101" name="Text Box 15">
          <a:extLst>
            <a:ext uri="{FF2B5EF4-FFF2-40B4-BE49-F238E27FC236}">
              <a16:creationId xmlns:a16="http://schemas.microsoft.com/office/drawing/2014/main" xmlns="" id="{00000000-0008-0000-0800-000065000000}"/>
            </a:ext>
          </a:extLst>
        </xdr:cNvPr>
        <xdr:cNvSpPr txBox="1">
          <a:spLocks noChangeArrowheads="1"/>
        </xdr:cNvSpPr>
      </xdr:nvSpPr>
      <xdr:spPr bwMode="auto">
        <a:xfrm>
          <a:off x="12790343" y="1164618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102" name="Text Box 15">
          <a:extLst>
            <a:ext uri="{FF2B5EF4-FFF2-40B4-BE49-F238E27FC236}">
              <a16:creationId xmlns:a16="http://schemas.microsoft.com/office/drawing/2014/main" xmlns="" id="{00000000-0008-0000-0800-000066000000}"/>
            </a:ext>
          </a:extLst>
        </xdr:cNvPr>
        <xdr:cNvSpPr txBox="1">
          <a:spLocks noChangeArrowheads="1"/>
        </xdr:cNvSpPr>
      </xdr:nvSpPr>
      <xdr:spPr bwMode="auto">
        <a:xfrm>
          <a:off x="12790343" y="1164618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90</xdr:row>
      <xdr:rowOff>0</xdr:rowOff>
    </xdr:from>
    <xdr:ext cx="95250" cy="213632"/>
    <xdr:sp macro="" textlink="">
      <xdr:nvSpPr>
        <xdr:cNvPr id="103" name="Text Box 15">
          <a:extLst>
            <a:ext uri="{FF2B5EF4-FFF2-40B4-BE49-F238E27FC236}">
              <a16:creationId xmlns:a16="http://schemas.microsoft.com/office/drawing/2014/main" xmlns="" id="{00000000-0008-0000-0800-000067000000}"/>
            </a:ext>
          </a:extLst>
        </xdr:cNvPr>
        <xdr:cNvSpPr txBox="1">
          <a:spLocks noChangeArrowheads="1"/>
        </xdr:cNvSpPr>
      </xdr:nvSpPr>
      <xdr:spPr bwMode="auto">
        <a:xfrm>
          <a:off x="50084182" y="1164618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90</xdr:row>
      <xdr:rowOff>0</xdr:rowOff>
    </xdr:from>
    <xdr:ext cx="95250" cy="213632"/>
    <xdr:sp macro="" textlink="">
      <xdr:nvSpPr>
        <xdr:cNvPr id="104" name="Text Box 15">
          <a:extLst>
            <a:ext uri="{FF2B5EF4-FFF2-40B4-BE49-F238E27FC236}">
              <a16:creationId xmlns:a16="http://schemas.microsoft.com/office/drawing/2014/main" xmlns="" id="{00000000-0008-0000-0800-000068000000}"/>
            </a:ext>
          </a:extLst>
        </xdr:cNvPr>
        <xdr:cNvSpPr txBox="1">
          <a:spLocks noChangeArrowheads="1"/>
        </xdr:cNvSpPr>
      </xdr:nvSpPr>
      <xdr:spPr bwMode="auto">
        <a:xfrm>
          <a:off x="50084182" y="1164618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105" name="Text Box 15">
          <a:extLst>
            <a:ext uri="{FF2B5EF4-FFF2-40B4-BE49-F238E27FC236}">
              <a16:creationId xmlns:a16="http://schemas.microsoft.com/office/drawing/2014/main" xmlns="" id="{00000000-0008-0000-0800-000069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106" name="Text Box 15">
          <a:extLst>
            <a:ext uri="{FF2B5EF4-FFF2-40B4-BE49-F238E27FC236}">
              <a16:creationId xmlns:a16="http://schemas.microsoft.com/office/drawing/2014/main" xmlns="" id="{00000000-0008-0000-0800-00006A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107" name="Text Box 15">
          <a:extLst>
            <a:ext uri="{FF2B5EF4-FFF2-40B4-BE49-F238E27FC236}">
              <a16:creationId xmlns:a16="http://schemas.microsoft.com/office/drawing/2014/main" xmlns="" id="{00000000-0008-0000-0800-00006B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108" name="Text Box 15">
          <a:extLst>
            <a:ext uri="{FF2B5EF4-FFF2-40B4-BE49-F238E27FC236}">
              <a16:creationId xmlns:a16="http://schemas.microsoft.com/office/drawing/2014/main" xmlns="" id="{00000000-0008-0000-0800-00006C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109" name="Text Box 15">
          <a:extLst>
            <a:ext uri="{FF2B5EF4-FFF2-40B4-BE49-F238E27FC236}">
              <a16:creationId xmlns:a16="http://schemas.microsoft.com/office/drawing/2014/main" xmlns="" id="{00000000-0008-0000-0800-00006D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110" name="Text Box 15">
          <a:extLst>
            <a:ext uri="{FF2B5EF4-FFF2-40B4-BE49-F238E27FC236}">
              <a16:creationId xmlns:a16="http://schemas.microsoft.com/office/drawing/2014/main" xmlns="" id="{00000000-0008-0000-0800-00006E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111" name="Text Box 15">
          <a:extLst>
            <a:ext uri="{FF2B5EF4-FFF2-40B4-BE49-F238E27FC236}">
              <a16:creationId xmlns:a16="http://schemas.microsoft.com/office/drawing/2014/main" xmlns="" id="{00000000-0008-0000-0800-00006F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112" name="Text Box 15">
          <a:extLst>
            <a:ext uri="{FF2B5EF4-FFF2-40B4-BE49-F238E27FC236}">
              <a16:creationId xmlns:a16="http://schemas.microsoft.com/office/drawing/2014/main" xmlns="" id="{00000000-0008-0000-0800-000070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113" name="Text Box 15">
          <a:extLst>
            <a:ext uri="{FF2B5EF4-FFF2-40B4-BE49-F238E27FC236}">
              <a16:creationId xmlns:a16="http://schemas.microsoft.com/office/drawing/2014/main" xmlns="" id="{00000000-0008-0000-0800-000071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114" name="Text Box 15">
          <a:extLst>
            <a:ext uri="{FF2B5EF4-FFF2-40B4-BE49-F238E27FC236}">
              <a16:creationId xmlns:a16="http://schemas.microsoft.com/office/drawing/2014/main" xmlns="" id="{00000000-0008-0000-0800-000072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115" name="Text Box 15">
          <a:extLst>
            <a:ext uri="{FF2B5EF4-FFF2-40B4-BE49-F238E27FC236}">
              <a16:creationId xmlns:a16="http://schemas.microsoft.com/office/drawing/2014/main" xmlns="" id="{00000000-0008-0000-0800-000073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116" name="Text Box 15">
          <a:extLst>
            <a:ext uri="{FF2B5EF4-FFF2-40B4-BE49-F238E27FC236}">
              <a16:creationId xmlns:a16="http://schemas.microsoft.com/office/drawing/2014/main" xmlns="" id="{00000000-0008-0000-0800-000074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117" name="Text Box 15">
          <a:extLst>
            <a:ext uri="{FF2B5EF4-FFF2-40B4-BE49-F238E27FC236}">
              <a16:creationId xmlns:a16="http://schemas.microsoft.com/office/drawing/2014/main" xmlns="" id="{00000000-0008-0000-0800-000075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118" name="Text Box 15">
          <a:extLst>
            <a:ext uri="{FF2B5EF4-FFF2-40B4-BE49-F238E27FC236}">
              <a16:creationId xmlns:a16="http://schemas.microsoft.com/office/drawing/2014/main" xmlns="" id="{00000000-0008-0000-0800-000076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119" name="Text Box 15">
          <a:extLst>
            <a:ext uri="{FF2B5EF4-FFF2-40B4-BE49-F238E27FC236}">
              <a16:creationId xmlns:a16="http://schemas.microsoft.com/office/drawing/2014/main" xmlns="" id="{00000000-0008-0000-0800-00007700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120" name="Text Box 15">
          <a:extLst>
            <a:ext uri="{FF2B5EF4-FFF2-40B4-BE49-F238E27FC236}">
              <a16:creationId xmlns:a16="http://schemas.microsoft.com/office/drawing/2014/main" xmlns="" id="{00000000-0008-0000-0800-00007800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121" name="Text Box 15">
          <a:extLst>
            <a:ext uri="{FF2B5EF4-FFF2-40B4-BE49-F238E27FC236}">
              <a16:creationId xmlns:a16="http://schemas.microsoft.com/office/drawing/2014/main" xmlns="" id="{00000000-0008-0000-0800-00007900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122" name="Text Box 15">
          <a:extLst>
            <a:ext uri="{FF2B5EF4-FFF2-40B4-BE49-F238E27FC236}">
              <a16:creationId xmlns:a16="http://schemas.microsoft.com/office/drawing/2014/main" xmlns="" id="{00000000-0008-0000-0800-00007A00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123" name="Text Box 15">
          <a:extLst>
            <a:ext uri="{FF2B5EF4-FFF2-40B4-BE49-F238E27FC236}">
              <a16:creationId xmlns:a16="http://schemas.microsoft.com/office/drawing/2014/main" xmlns="" id="{00000000-0008-0000-0800-00007B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124" name="Text Box 15">
          <a:extLst>
            <a:ext uri="{FF2B5EF4-FFF2-40B4-BE49-F238E27FC236}">
              <a16:creationId xmlns:a16="http://schemas.microsoft.com/office/drawing/2014/main" xmlns="" id="{00000000-0008-0000-0800-00007C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125" name="Text Box 15">
          <a:extLst>
            <a:ext uri="{FF2B5EF4-FFF2-40B4-BE49-F238E27FC236}">
              <a16:creationId xmlns:a16="http://schemas.microsoft.com/office/drawing/2014/main" xmlns="" id="{00000000-0008-0000-0800-00007D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126" name="Text Box 15">
          <a:extLst>
            <a:ext uri="{FF2B5EF4-FFF2-40B4-BE49-F238E27FC236}">
              <a16:creationId xmlns:a16="http://schemas.microsoft.com/office/drawing/2014/main" xmlns="" id="{00000000-0008-0000-0800-00007E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127" name="Text Box 15">
          <a:extLst>
            <a:ext uri="{FF2B5EF4-FFF2-40B4-BE49-F238E27FC236}">
              <a16:creationId xmlns:a16="http://schemas.microsoft.com/office/drawing/2014/main" xmlns="" id="{00000000-0008-0000-0800-00007F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128" name="Text Box 15">
          <a:extLst>
            <a:ext uri="{FF2B5EF4-FFF2-40B4-BE49-F238E27FC236}">
              <a16:creationId xmlns:a16="http://schemas.microsoft.com/office/drawing/2014/main" xmlns="" id="{00000000-0008-0000-0800-000080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129" name="Text Box 15">
          <a:extLst>
            <a:ext uri="{FF2B5EF4-FFF2-40B4-BE49-F238E27FC236}">
              <a16:creationId xmlns:a16="http://schemas.microsoft.com/office/drawing/2014/main" xmlns="" id="{00000000-0008-0000-0800-000081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130" name="Text Box 15">
          <a:extLst>
            <a:ext uri="{FF2B5EF4-FFF2-40B4-BE49-F238E27FC236}">
              <a16:creationId xmlns:a16="http://schemas.microsoft.com/office/drawing/2014/main" xmlns="" id="{00000000-0008-0000-0800-000082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131" name="Text Box 15">
          <a:extLst>
            <a:ext uri="{FF2B5EF4-FFF2-40B4-BE49-F238E27FC236}">
              <a16:creationId xmlns:a16="http://schemas.microsoft.com/office/drawing/2014/main" xmlns="" id="{00000000-0008-0000-0800-000083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132" name="Text Box 15">
          <a:extLst>
            <a:ext uri="{FF2B5EF4-FFF2-40B4-BE49-F238E27FC236}">
              <a16:creationId xmlns:a16="http://schemas.microsoft.com/office/drawing/2014/main" xmlns="" id="{00000000-0008-0000-0800-000084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133" name="Text Box 15">
          <a:extLst>
            <a:ext uri="{FF2B5EF4-FFF2-40B4-BE49-F238E27FC236}">
              <a16:creationId xmlns:a16="http://schemas.microsoft.com/office/drawing/2014/main" xmlns="" id="{00000000-0008-0000-0800-000085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134" name="Text Box 15">
          <a:extLst>
            <a:ext uri="{FF2B5EF4-FFF2-40B4-BE49-F238E27FC236}">
              <a16:creationId xmlns:a16="http://schemas.microsoft.com/office/drawing/2014/main" xmlns="" id="{00000000-0008-0000-0800-000086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135" name="Text Box 15">
          <a:extLst>
            <a:ext uri="{FF2B5EF4-FFF2-40B4-BE49-F238E27FC236}">
              <a16:creationId xmlns:a16="http://schemas.microsoft.com/office/drawing/2014/main" xmlns="" id="{00000000-0008-0000-0800-000087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136" name="Text Box 15">
          <a:extLst>
            <a:ext uri="{FF2B5EF4-FFF2-40B4-BE49-F238E27FC236}">
              <a16:creationId xmlns:a16="http://schemas.microsoft.com/office/drawing/2014/main" xmlns="" id="{00000000-0008-0000-0800-000088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137" name="Text Box 15">
          <a:extLst>
            <a:ext uri="{FF2B5EF4-FFF2-40B4-BE49-F238E27FC236}">
              <a16:creationId xmlns:a16="http://schemas.microsoft.com/office/drawing/2014/main" xmlns="" id="{00000000-0008-0000-0800-00008900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138" name="Text Box 15">
          <a:extLst>
            <a:ext uri="{FF2B5EF4-FFF2-40B4-BE49-F238E27FC236}">
              <a16:creationId xmlns:a16="http://schemas.microsoft.com/office/drawing/2014/main" xmlns="" id="{00000000-0008-0000-0800-00008A00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139" name="Text Box 15">
          <a:extLst>
            <a:ext uri="{FF2B5EF4-FFF2-40B4-BE49-F238E27FC236}">
              <a16:creationId xmlns:a16="http://schemas.microsoft.com/office/drawing/2014/main" xmlns="" id="{00000000-0008-0000-0800-00008B00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140" name="Text Box 15">
          <a:extLst>
            <a:ext uri="{FF2B5EF4-FFF2-40B4-BE49-F238E27FC236}">
              <a16:creationId xmlns:a16="http://schemas.microsoft.com/office/drawing/2014/main" xmlns="" id="{00000000-0008-0000-0800-00008C00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141" name="Text Box 15">
          <a:extLst>
            <a:ext uri="{FF2B5EF4-FFF2-40B4-BE49-F238E27FC236}">
              <a16:creationId xmlns:a16="http://schemas.microsoft.com/office/drawing/2014/main" xmlns="" id="{00000000-0008-0000-0800-00008D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142" name="Text Box 15">
          <a:extLst>
            <a:ext uri="{FF2B5EF4-FFF2-40B4-BE49-F238E27FC236}">
              <a16:creationId xmlns:a16="http://schemas.microsoft.com/office/drawing/2014/main" xmlns="" id="{00000000-0008-0000-0800-00008E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143" name="Text Box 15">
          <a:extLst>
            <a:ext uri="{FF2B5EF4-FFF2-40B4-BE49-F238E27FC236}">
              <a16:creationId xmlns:a16="http://schemas.microsoft.com/office/drawing/2014/main" xmlns="" id="{00000000-0008-0000-0800-00008F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144" name="Text Box 15">
          <a:extLst>
            <a:ext uri="{FF2B5EF4-FFF2-40B4-BE49-F238E27FC236}">
              <a16:creationId xmlns:a16="http://schemas.microsoft.com/office/drawing/2014/main" xmlns="" id="{00000000-0008-0000-0800-000090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145" name="Text Box 15">
          <a:extLst>
            <a:ext uri="{FF2B5EF4-FFF2-40B4-BE49-F238E27FC236}">
              <a16:creationId xmlns:a16="http://schemas.microsoft.com/office/drawing/2014/main" xmlns="" id="{00000000-0008-0000-0800-000091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146" name="Text Box 15">
          <a:extLst>
            <a:ext uri="{FF2B5EF4-FFF2-40B4-BE49-F238E27FC236}">
              <a16:creationId xmlns:a16="http://schemas.microsoft.com/office/drawing/2014/main" xmlns="" id="{00000000-0008-0000-0800-000092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147" name="Text Box 15">
          <a:extLst>
            <a:ext uri="{FF2B5EF4-FFF2-40B4-BE49-F238E27FC236}">
              <a16:creationId xmlns:a16="http://schemas.microsoft.com/office/drawing/2014/main" xmlns="" id="{00000000-0008-0000-0800-000093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148" name="Text Box 15">
          <a:extLst>
            <a:ext uri="{FF2B5EF4-FFF2-40B4-BE49-F238E27FC236}">
              <a16:creationId xmlns:a16="http://schemas.microsoft.com/office/drawing/2014/main" xmlns="" id="{00000000-0008-0000-0800-000094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149" name="Text Box 15">
          <a:extLst>
            <a:ext uri="{FF2B5EF4-FFF2-40B4-BE49-F238E27FC236}">
              <a16:creationId xmlns:a16="http://schemas.microsoft.com/office/drawing/2014/main" xmlns="" id="{00000000-0008-0000-0800-000095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150" name="Text Box 15">
          <a:extLst>
            <a:ext uri="{FF2B5EF4-FFF2-40B4-BE49-F238E27FC236}">
              <a16:creationId xmlns:a16="http://schemas.microsoft.com/office/drawing/2014/main" xmlns="" id="{00000000-0008-0000-0800-000096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151" name="Text Box 15">
          <a:extLst>
            <a:ext uri="{FF2B5EF4-FFF2-40B4-BE49-F238E27FC236}">
              <a16:creationId xmlns:a16="http://schemas.microsoft.com/office/drawing/2014/main" xmlns="" id="{00000000-0008-0000-0800-000097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152" name="Text Box 15">
          <a:extLst>
            <a:ext uri="{FF2B5EF4-FFF2-40B4-BE49-F238E27FC236}">
              <a16:creationId xmlns:a16="http://schemas.microsoft.com/office/drawing/2014/main" xmlns="" id="{00000000-0008-0000-0800-000098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153" name="Text Box 15">
          <a:extLst>
            <a:ext uri="{FF2B5EF4-FFF2-40B4-BE49-F238E27FC236}">
              <a16:creationId xmlns:a16="http://schemas.microsoft.com/office/drawing/2014/main" xmlns="" id="{00000000-0008-0000-0800-000099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154" name="Text Box 15">
          <a:extLst>
            <a:ext uri="{FF2B5EF4-FFF2-40B4-BE49-F238E27FC236}">
              <a16:creationId xmlns:a16="http://schemas.microsoft.com/office/drawing/2014/main" xmlns="" id="{00000000-0008-0000-0800-00009A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155" name="Text Box 15">
          <a:extLst>
            <a:ext uri="{FF2B5EF4-FFF2-40B4-BE49-F238E27FC236}">
              <a16:creationId xmlns:a16="http://schemas.microsoft.com/office/drawing/2014/main" xmlns="" id="{00000000-0008-0000-0800-00009B00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156" name="Text Box 15">
          <a:extLst>
            <a:ext uri="{FF2B5EF4-FFF2-40B4-BE49-F238E27FC236}">
              <a16:creationId xmlns:a16="http://schemas.microsoft.com/office/drawing/2014/main" xmlns="" id="{00000000-0008-0000-0800-00009C00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157" name="Text Box 15">
          <a:extLst>
            <a:ext uri="{FF2B5EF4-FFF2-40B4-BE49-F238E27FC236}">
              <a16:creationId xmlns:a16="http://schemas.microsoft.com/office/drawing/2014/main" xmlns="" id="{00000000-0008-0000-0800-00009D00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158" name="Text Box 15">
          <a:extLst>
            <a:ext uri="{FF2B5EF4-FFF2-40B4-BE49-F238E27FC236}">
              <a16:creationId xmlns:a16="http://schemas.microsoft.com/office/drawing/2014/main" xmlns="" id="{00000000-0008-0000-0800-00009E00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159" name="Text Box 15">
          <a:extLst>
            <a:ext uri="{FF2B5EF4-FFF2-40B4-BE49-F238E27FC236}">
              <a16:creationId xmlns:a16="http://schemas.microsoft.com/office/drawing/2014/main" xmlns="" id="{00000000-0008-0000-0800-00009F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160" name="Text Box 15">
          <a:extLst>
            <a:ext uri="{FF2B5EF4-FFF2-40B4-BE49-F238E27FC236}">
              <a16:creationId xmlns:a16="http://schemas.microsoft.com/office/drawing/2014/main" xmlns="" id="{00000000-0008-0000-0800-0000A0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161" name="Text Box 15">
          <a:extLst>
            <a:ext uri="{FF2B5EF4-FFF2-40B4-BE49-F238E27FC236}">
              <a16:creationId xmlns:a16="http://schemas.microsoft.com/office/drawing/2014/main" xmlns="" id="{00000000-0008-0000-0800-0000A1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162" name="Text Box 15">
          <a:extLst>
            <a:ext uri="{FF2B5EF4-FFF2-40B4-BE49-F238E27FC236}">
              <a16:creationId xmlns:a16="http://schemas.microsoft.com/office/drawing/2014/main" xmlns="" id="{00000000-0008-0000-0800-0000A2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163" name="Text Box 15">
          <a:extLst>
            <a:ext uri="{FF2B5EF4-FFF2-40B4-BE49-F238E27FC236}">
              <a16:creationId xmlns:a16="http://schemas.microsoft.com/office/drawing/2014/main" xmlns="" id="{00000000-0008-0000-0800-0000A3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164" name="Text Box 15">
          <a:extLst>
            <a:ext uri="{FF2B5EF4-FFF2-40B4-BE49-F238E27FC236}">
              <a16:creationId xmlns:a16="http://schemas.microsoft.com/office/drawing/2014/main" xmlns="" id="{00000000-0008-0000-0800-0000A4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165" name="Text Box 15">
          <a:extLst>
            <a:ext uri="{FF2B5EF4-FFF2-40B4-BE49-F238E27FC236}">
              <a16:creationId xmlns:a16="http://schemas.microsoft.com/office/drawing/2014/main" xmlns="" id="{00000000-0008-0000-0800-0000A5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166" name="Text Box 15">
          <a:extLst>
            <a:ext uri="{FF2B5EF4-FFF2-40B4-BE49-F238E27FC236}">
              <a16:creationId xmlns:a16="http://schemas.microsoft.com/office/drawing/2014/main" xmlns="" id="{00000000-0008-0000-0800-0000A6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167" name="Text Box 15">
          <a:extLst>
            <a:ext uri="{FF2B5EF4-FFF2-40B4-BE49-F238E27FC236}">
              <a16:creationId xmlns:a16="http://schemas.microsoft.com/office/drawing/2014/main" xmlns="" id="{00000000-0008-0000-0800-0000A7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168" name="Text Box 15">
          <a:extLst>
            <a:ext uri="{FF2B5EF4-FFF2-40B4-BE49-F238E27FC236}">
              <a16:creationId xmlns:a16="http://schemas.microsoft.com/office/drawing/2014/main" xmlns="" id="{00000000-0008-0000-0800-0000A8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169" name="Text Box 15">
          <a:extLst>
            <a:ext uri="{FF2B5EF4-FFF2-40B4-BE49-F238E27FC236}">
              <a16:creationId xmlns:a16="http://schemas.microsoft.com/office/drawing/2014/main" xmlns="" id="{00000000-0008-0000-0800-0000A9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170" name="Text Box 15">
          <a:extLst>
            <a:ext uri="{FF2B5EF4-FFF2-40B4-BE49-F238E27FC236}">
              <a16:creationId xmlns:a16="http://schemas.microsoft.com/office/drawing/2014/main" xmlns="" id="{00000000-0008-0000-0800-0000AA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171" name="Text Box 15">
          <a:extLst>
            <a:ext uri="{FF2B5EF4-FFF2-40B4-BE49-F238E27FC236}">
              <a16:creationId xmlns:a16="http://schemas.microsoft.com/office/drawing/2014/main" xmlns="" id="{00000000-0008-0000-0800-0000AB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172" name="Text Box 15">
          <a:extLst>
            <a:ext uri="{FF2B5EF4-FFF2-40B4-BE49-F238E27FC236}">
              <a16:creationId xmlns:a16="http://schemas.microsoft.com/office/drawing/2014/main" xmlns="" id="{00000000-0008-0000-0800-0000AC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173" name="Text Box 15">
          <a:extLst>
            <a:ext uri="{FF2B5EF4-FFF2-40B4-BE49-F238E27FC236}">
              <a16:creationId xmlns:a16="http://schemas.microsoft.com/office/drawing/2014/main" xmlns="" id="{00000000-0008-0000-0800-0000AD00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174" name="Text Box 15">
          <a:extLst>
            <a:ext uri="{FF2B5EF4-FFF2-40B4-BE49-F238E27FC236}">
              <a16:creationId xmlns:a16="http://schemas.microsoft.com/office/drawing/2014/main" xmlns="" id="{00000000-0008-0000-0800-0000AE00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175" name="Text Box 15">
          <a:extLst>
            <a:ext uri="{FF2B5EF4-FFF2-40B4-BE49-F238E27FC236}">
              <a16:creationId xmlns:a16="http://schemas.microsoft.com/office/drawing/2014/main" xmlns="" id="{00000000-0008-0000-0800-0000AF00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176" name="Text Box 15">
          <a:extLst>
            <a:ext uri="{FF2B5EF4-FFF2-40B4-BE49-F238E27FC236}">
              <a16:creationId xmlns:a16="http://schemas.microsoft.com/office/drawing/2014/main" xmlns="" id="{00000000-0008-0000-0800-0000B000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177" name="Text Box 15">
          <a:extLst>
            <a:ext uri="{FF2B5EF4-FFF2-40B4-BE49-F238E27FC236}">
              <a16:creationId xmlns:a16="http://schemas.microsoft.com/office/drawing/2014/main" xmlns="" id="{00000000-0008-0000-0800-0000B1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178" name="Text Box 15">
          <a:extLst>
            <a:ext uri="{FF2B5EF4-FFF2-40B4-BE49-F238E27FC236}">
              <a16:creationId xmlns:a16="http://schemas.microsoft.com/office/drawing/2014/main" xmlns="" id="{00000000-0008-0000-0800-0000B2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179" name="Text Box 15">
          <a:extLst>
            <a:ext uri="{FF2B5EF4-FFF2-40B4-BE49-F238E27FC236}">
              <a16:creationId xmlns:a16="http://schemas.microsoft.com/office/drawing/2014/main" xmlns="" id="{00000000-0008-0000-0800-0000B3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180" name="Text Box 15">
          <a:extLst>
            <a:ext uri="{FF2B5EF4-FFF2-40B4-BE49-F238E27FC236}">
              <a16:creationId xmlns:a16="http://schemas.microsoft.com/office/drawing/2014/main" xmlns="" id="{00000000-0008-0000-0800-0000B4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181" name="Text Box 15">
          <a:extLst>
            <a:ext uri="{FF2B5EF4-FFF2-40B4-BE49-F238E27FC236}">
              <a16:creationId xmlns:a16="http://schemas.microsoft.com/office/drawing/2014/main" xmlns="" id="{00000000-0008-0000-0800-0000B5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182" name="Text Box 15">
          <a:extLst>
            <a:ext uri="{FF2B5EF4-FFF2-40B4-BE49-F238E27FC236}">
              <a16:creationId xmlns:a16="http://schemas.microsoft.com/office/drawing/2014/main" xmlns="" id="{00000000-0008-0000-0800-0000B6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183" name="Text Box 15">
          <a:extLst>
            <a:ext uri="{FF2B5EF4-FFF2-40B4-BE49-F238E27FC236}">
              <a16:creationId xmlns:a16="http://schemas.microsoft.com/office/drawing/2014/main" xmlns="" id="{00000000-0008-0000-0800-0000B7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184" name="Text Box 15">
          <a:extLst>
            <a:ext uri="{FF2B5EF4-FFF2-40B4-BE49-F238E27FC236}">
              <a16:creationId xmlns:a16="http://schemas.microsoft.com/office/drawing/2014/main" xmlns="" id="{00000000-0008-0000-0800-0000B8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185" name="Text Box 15">
          <a:extLst>
            <a:ext uri="{FF2B5EF4-FFF2-40B4-BE49-F238E27FC236}">
              <a16:creationId xmlns:a16="http://schemas.microsoft.com/office/drawing/2014/main" xmlns="" id="{00000000-0008-0000-0800-0000B9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186" name="Text Box 15">
          <a:extLst>
            <a:ext uri="{FF2B5EF4-FFF2-40B4-BE49-F238E27FC236}">
              <a16:creationId xmlns:a16="http://schemas.microsoft.com/office/drawing/2014/main" xmlns="" id="{00000000-0008-0000-0800-0000BA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187" name="Text Box 15">
          <a:extLst>
            <a:ext uri="{FF2B5EF4-FFF2-40B4-BE49-F238E27FC236}">
              <a16:creationId xmlns:a16="http://schemas.microsoft.com/office/drawing/2014/main" xmlns="" id="{00000000-0008-0000-0800-0000BB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188" name="Text Box 15">
          <a:extLst>
            <a:ext uri="{FF2B5EF4-FFF2-40B4-BE49-F238E27FC236}">
              <a16:creationId xmlns:a16="http://schemas.microsoft.com/office/drawing/2014/main" xmlns="" id="{00000000-0008-0000-0800-0000BC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189" name="Text Box 15">
          <a:extLst>
            <a:ext uri="{FF2B5EF4-FFF2-40B4-BE49-F238E27FC236}">
              <a16:creationId xmlns:a16="http://schemas.microsoft.com/office/drawing/2014/main" xmlns="" id="{00000000-0008-0000-0800-0000BD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190" name="Text Box 15">
          <a:extLst>
            <a:ext uri="{FF2B5EF4-FFF2-40B4-BE49-F238E27FC236}">
              <a16:creationId xmlns:a16="http://schemas.microsoft.com/office/drawing/2014/main" xmlns="" id="{00000000-0008-0000-0800-0000BE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191" name="Text Box 15">
          <a:extLst>
            <a:ext uri="{FF2B5EF4-FFF2-40B4-BE49-F238E27FC236}">
              <a16:creationId xmlns:a16="http://schemas.microsoft.com/office/drawing/2014/main" xmlns="" id="{00000000-0008-0000-0800-0000BF00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192" name="Text Box 15">
          <a:extLst>
            <a:ext uri="{FF2B5EF4-FFF2-40B4-BE49-F238E27FC236}">
              <a16:creationId xmlns:a16="http://schemas.microsoft.com/office/drawing/2014/main" xmlns="" id="{00000000-0008-0000-0800-0000C000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193" name="Text Box 15">
          <a:extLst>
            <a:ext uri="{FF2B5EF4-FFF2-40B4-BE49-F238E27FC236}">
              <a16:creationId xmlns:a16="http://schemas.microsoft.com/office/drawing/2014/main" xmlns="" id="{00000000-0008-0000-0800-0000C100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194" name="Text Box 15">
          <a:extLst>
            <a:ext uri="{FF2B5EF4-FFF2-40B4-BE49-F238E27FC236}">
              <a16:creationId xmlns:a16="http://schemas.microsoft.com/office/drawing/2014/main" xmlns="" id="{00000000-0008-0000-0800-0000C200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195" name="Text Box 15">
          <a:extLst>
            <a:ext uri="{FF2B5EF4-FFF2-40B4-BE49-F238E27FC236}">
              <a16:creationId xmlns:a16="http://schemas.microsoft.com/office/drawing/2014/main" xmlns="" id="{00000000-0008-0000-0800-0000C3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196" name="Text Box 15">
          <a:extLst>
            <a:ext uri="{FF2B5EF4-FFF2-40B4-BE49-F238E27FC236}">
              <a16:creationId xmlns:a16="http://schemas.microsoft.com/office/drawing/2014/main" xmlns="" id="{00000000-0008-0000-0800-0000C4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197" name="Text Box 15">
          <a:extLst>
            <a:ext uri="{FF2B5EF4-FFF2-40B4-BE49-F238E27FC236}">
              <a16:creationId xmlns:a16="http://schemas.microsoft.com/office/drawing/2014/main" xmlns="" id="{00000000-0008-0000-0800-0000C5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198" name="Text Box 15">
          <a:extLst>
            <a:ext uri="{FF2B5EF4-FFF2-40B4-BE49-F238E27FC236}">
              <a16:creationId xmlns:a16="http://schemas.microsoft.com/office/drawing/2014/main" xmlns="" id="{00000000-0008-0000-0800-0000C6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199" name="Text Box 15">
          <a:extLst>
            <a:ext uri="{FF2B5EF4-FFF2-40B4-BE49-F238E27FC236}">
              <a16:creationId xmlns:a16="http://schemas.microsoft.com/office/drawing/2014/main" xmlns="" id="{00000000-0008-0000-0800-0000C7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200" name="Text Box 15">
          <a:extLst>
            <a:ext uri="{FF2B5EF4-FFF2-40B4-BE49-F238E27FC236}">
              <a16:creationId xmlns:a16="http://schemas.microsoft.com/office/drawing/2014/main" xmlns="" id="{00000000-0008-0000-0800-0000C8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201" name="Text Box 15">
          <a:extLst>
            <a:ext uri="{FF2B5EF4-FFF2-40B4-BE49-F238E27FC236}">
              <a16:creationId xmlns:a16="http://schemas.microsoft.com/office/drawing/2014/main" xmlns="" id="{00000000-0008-0000-0800-0000C9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202" name="Text Box 15">
          <a:extLst>
            <a:ext uri="{FF2B5EF4-FFF2-40B4-BE49-F238E27FC236}">
              <a16:creationId xmlns:a16="http://schemas.microsoft.com/office/drawing/2014/main" xmlns="" id="{00000000-0008-0000-0800-0000CA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203" name="Text Box 15">
          <a:extLst>
            <a:ext uri="{FF2B5EF4-FFF2-40B4-BE49-F238E27FC236}">
              <a16:creationId xmlns:a16="http://schemas.microsoft.com/office/drawing/2014/main" xmlns="" id="{00000000-0008-0000-0800-0000CB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204" name="Text Box 15">
          <a:extLst>
            <a:ext uri="{FF2B5EF4-FFF2-40B4-BE49-F238E27FC236}">
              <a16:creationId xmlns:a16="http://schemas.microsoft.com/office/drawing/2014/main" xmlns="" id="{00000000-0008-0000-0800-0000CC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205" name="Text Box 15">
          <a:extLst>
            <a:ext uri="{FF2B5EF4-FFF2-40B4-BE49-F238E27FC236}">
              <a16:creationId xmlns:a16="http://schemas.microsoft.com/office/drawing/2014/main" xmlns="" id="{00000000-0008-0000-0800-0000CD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206" name="Text Box 15">
          <a:extLst>
            <a:ext uri="{FF2B5EF4-FFF2-40B4-BE49-F238E27FC236}">
              <a16:creationId xmlns:a16="http://schemas.microsoft.com/office/drawing/2014/main" xmlns="" id="{00000000-0008-0000-0800-0000CE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207" name="Text Box 15">
          <a:extLst>
            <a:ext uri="{FF2B5EF4-FFF2-40B4-BE49-F238E27FC236}">
              <a16:creationId xmlns:a16="http://schemas.microsoft.com/office/drawing/2014/main" xmlns="" id="{00000000-0008-0000-0800-0000CF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208" name="Text Box 15">
          <a:extLst>
            <a:ext uri="{FF2B5EF4-FFF2-40B4-BE49-F238E27FC236}">
              <a16:creationId xmlns:a16="http://schemas.microsoft.com/office/drawing/2014/main" xmlns="" id="{00000000-0008-0000-0800-0000D0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209" name="Text Box 15">
          <a:extLst>
            <a:ext uri="{FF2B5EF4-FFF2-40B4-BE49-F238E27FC236}">
              <a16:creationId xmlns:a16="http://schemas.microsoft.com/office/drawing/2014/main" xmlns="" id="{00000000-0008-0000-0800-0000D100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210" name="Text Box 15">
          <a:extLst>
            <a:ext uri="{FF2B5EF4-FFF2-40B4-BE49-F238E27FC236}">
              <a16:creationId xmlns:a16="http://schemas.microsoft.com/office/drawing/2014/main" xmlns="" id="{00000000-0008-0000-0800-0000D200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211" name="Text Box 15">
          <a:extLst>
            <a:ext uri="{FF2B5EF4-FFF2-40B4-BE49-F238E27FC236}">
              <a16:creationId xmlns:a16="http://schemas.microsoft.com/office/drawing/2014/main" xmlns="" id="{00000000-0008-0000-0800-0000D300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212" name="Text Box 15">
          <a:extLst>
            <a:ext uri="{FF2B5EF4-FFF2-40B4-BE49-F238E27FC236}">
              <a16:creationId xmlns:a16="http://schemas.microsoft.com/office/drawing/2014/main" xmlns="" id="{00000000-0008-0000-0800-0000D400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213" name="Text Box 15">
          <a:extLst>
            <a:ext uri="{FF2B5EF4-FFF2-40B4-BE49-F238E27FC236}">
              <a16:creationId xmlns:a16="http://schemas.microsoft.com/office/drawing/2014/main" xmlns="" id="{00000000-0008-0000-0800-0000D5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214" name="Text Box 15">
          <a:extLst>
            <a:ext uri="{FF2B5EF4-FFF2-40B4-BE49-F238E27FC236}">
              <a16:creationId xmlns:a16="http://schemas.microsoft.com/office/drawing/2014/main" xmlns="" id="{00000000-0008-0000-0800-0000D6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215" name="Text Box 15">
          <a:extLst>
            <a:ext uri="{FF2B5EF4-FFF2-40B4-BE49-F238E27FC236}">
              <a16:creationId xmlns:a16="http://schemas.microsoft.com/office/drawing/2014/main" xmlns="" id="{00000000-0008-0000-0800-0000D7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216" name="Text Box 15">
          <a:extLst>
            <a:ext uri="{FF2B5EF4-FFF2-40B4-BE49-F238E27FC236}">
              <a16:creationId xmlns:a16="http://schemas.microsoft.com/office/drawing/2014/main" xmlns="" id="{00000000-0008-0000-0800-0000D8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217" name="Text Box 15">
          <a:extLst>
            <a:ext uri="{FF2B5EF4-FFF2-40B4-BE49-F238E27FC236}">
              <a16:creationId xmlns:a16="http://schemas.microsoft.com/office/drawing/2014/main" xmlns="" id="{00000000-0008-0000-0800-0000D9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218" name="Text Box 15">
          <a:extLst>
            <a:ext uri="{FF2B5EF4-FFF2-40B4-BE49-F238E27FC236}">
              <a16:creationId xmlns:a16="http://schemas.microsoft.com/office/drawing/2014/main" xmlns="" id="{00000000-0008-0000-0800-0000DA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219" name="Text Box 15">
          <a:extLst>
            <a:ext uri="{FF2B5EF4-FFF2-40B4-BE49-F238E27FC236}">
              <a16:creationId xmlns:a16="http://schemas.microsoft.com/office/drawing/2014/main" xmlns="" id="{00000000-0008-0000-0800-0000DB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220" name="Text Box 15">
          <a:extLst>
            <a:ext uri="{FF2B5EF4-FFF2-40B4-BE49-F238E27FC236}">
              <a16:creationId xmlns:a16="http://schemas.microsoft.com/office/drawing/2014/main" xmlns="" id="{00000000-0008-0000-0800-0000DC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221" name="Text Box 15">
          <a:extLst>
            <a:ext uri="{FF2B5EF4-FFF2-40B4-BE49-F238E27FC236}">
              <a16:creationId xmlns:a16="http://schemas.microsoft.com/office/drawing/2014/main" xmlns="" id="{00000000-0008-0000-0800-0000DD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222" name="Text Box 15">
          <a:extLst>
            <a:ext uri="{FF2B5EF4-FFF2-40B4-BE49-F238E27FC236}">
              <a16:creationId xmlns:a16="http://schemas.microsoft.com/office/drawing/2014/main" xmlns="" id="{00000000-0008-0000-0800-0000DE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223" name="Text Box 15">
          <a:extLst>
            <a:ext uri="{FF2B5EF4-FFF2-40B4-BE49-F238E27FC236}">
              <a16:creationId xmlns:a16="http://schemas.microsoft.com/office/drawing/2014/main" xmlns="" id="{00000000-0008-0000-0800-0000DF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224" name="Text Box 15">
          <a:extLst>
            <a:ext uri="{FF2B5EF4-FFF2-40B4-BE49-F238E27FC236}">
              <a16:creationId xmlns:a16="http://schemas.microsoft.com/office/drawing/2014/main" xmlns="" id="{00000000-0008-0000-0800-0000E0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225" name="Text Box 15">
          <a:extLst>
            <a:ext uri="{FF2B5EF4-FFF2-40B4-BE49-F238E27FC236}">
              <a16:creationId xmlns:a16="http://schemas.microsoft.com/office/drawing/2014/main" xmlns="" id="{00000000-0008-0000-0800-0000E1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226" name="Text Box 15">
          <a:extLst>
            <a:ext uri="{FF2B5EF4-FFF2-40B4-BE49-F238E27FC236}">
              <a16:creationId xmlns:a16="http://schemas.microsoft.com/office/drawing/2014/main" xmlns="" id="{00000000-0008-0000-0800-0000E2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227" name="Text Box 15">
          <a:extLst>
            <a:ext uri="{FF2B5EF4-FFF2-40B4-BE49-F238E27FC236}">
              <a16:creationId xmlns:a16="http://schemas.microsoft.com/office/drawing/2014/main" xmlns="" id="{00000000-0008-0000-0800-0000E300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228" name="Text Box 15">
          <a:extLst>
            <a:ext uri="{FF2B5EF4-FFF2-40B4-BE49-F238E27FC236}">
              <a16:creationId xmlns:a16="http://schemas.microsoft.com/office/drawing/2014/main" xmlns="" id="{00000000-0008-0000-0800-0000E400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229" name="Text Box 15">
          <a:extLst>
            <a:ext uri="{FF2B5EF4-FFF2-40B4-BE49-F238E27FC236}">
              <a16:creationId xmlns:a16="http://schemas.microsoft.com/office/drawing/2014/main" xmlns="" id="{00000000-0008-0000-0800-0000E500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230" name="Text Box 15">
          <a:extLst>
            <a:ext uri="{FF2B5EF4-FFF2-40B4-BE49-F238E27FC236}">
              <a16:creationId xmlns:a16="http://schemas.microsoft.com/office/drawing/2014/main" xmlns="" id="{00000000-0008-0000-0800-0000E600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231" name="Text Box 15">
          <a:extLst>
            <a:ext uri="{FF2B5EF4-FFF2-40B4-BE49-F238E27FC236}">
              <a16:creationId xmlns:a16="http://schemas.microsoft.com/office/drawing/2014/main" xmlns="" id="{00000000-0008-0000-0800-0000E7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232" name="Text Box 15">
          <a:extLst>
            <a:ext uri="{FF2B5EF4-FFF2-40B4-BE49-F238E27FC236}">
              <a16:creationId xmlns:a16="http://schemas.microsoft.com/office/drawing/2014/main" xmlns="" id="{00000000-0008-0000-0800-0000E8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233" name="Text Box 15">
          <a:extLst>
            <a:ext uri="{FF2B5EF4-FFF2-40B4-BE49-F238E27FC236}">
              <a16:creationId xmlns:a16="http://schemas.microsoft.com/office/drawing/2014/main" xmlns="" id="{00000000-0008-0000-0800-0000E9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234" name="Text Box 15">
          <a:extLst>
            <a:ext uri="{FF2B5EF4-FFF2-40B4-BE49-F238E27FC236}">
              <a16:creationId xmlns:a16="http://schemas.microsoft.com/office/drawing/2014/main" xmlns="" id="{00000000-0008-0000-0800-0000EA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235" name="Text Box 15">
          <a:extLst>
            <a:ext uri="{FF2B5EF4-FFF2-40B4-BE49-F238E27FC236}">
              <a16:creationId xmlns:a16="http://schemas.microsoft.com/office/drawing/2014/main" xmlns="" id="{00000000-0008-0000-0800-0000EB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236" name="Text Box 15">
          <a:extLst>
            <a:ext uri="{FF2B5EF4-FFF2-40B4-BE49-F238E27FC236}">
              <a16:creationId xmlns:a16="http://schemas.microsoft.com/office/drawing/2014/main" xmlns="" id="{00000000-0008-0000-0800-0000EC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237" name="Text Box 15">
          <a:extLst>
            <a:ext uri="{FF2B5EF4-FFF2-40B4-BE49-F238E27FC236}">
              <a16:creationId xmlns:a16="http://schemas.microsoft.com/office/drawing/2014/main" xmlns="" id="{00000000-0008-0000-0800-0000ED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238" name="Text Box 15">
          <a:extLst>
            <a:ext uri="{FF2B5EF4-FFF2-40B4-BE49-F238E27FC236}">
              <a16:creationId xmlns:a16="http://schemas.microsoft.com/office/drawing/2014/main" xmlns="" id="{00000000-0008-0000-0800-0000EE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239" name="Text Box 15">
          <a:extLst>
            <a:ext uri="{FF2B5EF4-FFF2-40B4-BE49-F238E27FC236}">
              <a16:creationId xmlns:a16="http://schemas.microsoft.com/office/drawing/2014/main" xmlns="" id="{00000000-0008-0000-0800-0000EF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240" name="Text Box 15">
          <a:extLst>
            <a:ext uri="{FF2B5EF4-FFF2-40B4-BE49-F238E27FC236}">
              <a16:creationId xmlns:a16="http://schemas.microsoft.com/office/drawing/2014/main" xmlns="" id="{00000000-0008-0000-0800-0000F0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241" name="Text Box 15">
          <a:extLst>
            <a:ext uri="{FF2B5EF4-FFF2-40B4-BE49-F238E27FC236}">
              <a16:creationId xmlns:a16="http://schemas.microsoft.com/office/drawing/2014/main" xmlns="" id="{00000000-0008-0000-0800-0000F1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242" name="Text Box 15">
          <a:extLst>
            <a:ext uri="{FF2B5EF4-FFF2-40B4-BE49-F238E27FC236}">
              <a16:creationId xmlns:a16="http://schemas.microsoft.com/office/drawing/2014/main" xmlns="" id="{00000000-0008-0000-0800-0000F2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243" name="Text Box 15">
          <a:extLst>
            <a:ext uri="{FF2B5EF4-FFF2-40B4-BE49-F238E27FC236}">
              <a16:creationId xmlns:a16="http://schemas.microsoft.com/office/drawing/2014/main" xmlns="" id="{00000000-0008-0000-0800-0000F3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244" name="Text Box 15">
          <a:extLst>
            <a:ext uri="{FF2B5EF4-FFF2-40B4-BE49-F238E27FC236}">
              <a16:creationId xmlns:a16="http://schemas.microsoft.com/office/drawing/2014/main" xmlns="" id="{00000000-0008-0000-0800-0000F4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245" name="Text Box 15">
          <a:extLst>
            <a:ext uri="{FF2B5EF4-FFF2-40B4-BE49-F238E27FC236}">
              <a16:creationId xmlns:a16="http://schemas.microsoft.com/office/drawing/2014/main" xmlns="" id="{00000000-0008-0000-0800-0000F500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246" name="Text Box 15">
          <a:extLst>
            <a:ext uri="{FF2B5EF4-FFF2-40B4-BE49-F238E27FC236}">
              <a16:creationId xmlns:a16="http://schemas.microsoft.com/office/drawing/2014/main" xmlns="" id="{00000000-0008-0000-0800-0000F600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247" name="Text Box 15">
          <a:extLst>
            <a:ext uri="{FF2B5EF4-FFF2-40B4-BE49-F238E27FC236}">
              <a16:creationId xmlns:a16="http://schemas.microsoft.com/office/drawing/2014/main" xmlns="" id="{00000000-0008-0000-0800-0000F700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248" name="Text Box 15">
          <a:extLst>
            <a:ext uri="{FF2B5EF4-FFF2-40B4-BE49-F238E27FC236}">
              <a16:creationId xmlns:a16="http://schemas.microsoft.com/office/drawing/2014/main" xmlns="" id="{00000000-0008-0000-0800-0000F800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249" name="Text Box 15">
          <a:extLst>
            <a:ext uri="{FF2B5EF4-FFF2-40B4-BE49-F238E27FC236}">
              <a16:creationId xmlns:a16="http://schemas.microsoft.com/office/drawing/2014/main" xmlns="" id="{00000000-0008-0000-0800-0000F9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250" name="Text Box 15">
          <a:extLst>
            <a:ext uri="{FF2B5EF4-FFF2-40B4-BE49-F238E27FC236}">
              <a16:creationId xmlns:a16="http://schemas.microsoft.com/office/drawing/2014/main" xmlns="" id="{00000000-0008-0000-0800-0000FA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251" name="Text Box 15">
          <a:extLst>
            <a:ext uri="{FF2B5EF4-FFF2-40B4-BE49-F238E27FC236}">
              <a16:creationId xmlns:a16="http://schemas.microsoft.com/office/drawing/2014/main" xmlns="" id="{00000000-0008-0000-0800-0000FB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252" name="Text Box 15">
          <a:extLst>
            <a:ext uri="{FF2B5EF4-FFF2-40B4-BE49-F238E27FC236}">
              <a16:creationId xmlns:a16="http://schemas.microsoft.com/office/drawing/2014/main" xmlns="" id="{00000000-0008-0000-0800-0000FC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253" name="Text Box 15">
          <a:extLst>
            <a:ext uri="{FF2B5EF4-FFF2-40B4-BE49-F238E27FC236}">
              <a16:creationId xmlns:a16="http://schemas.microsoft.com/office/drawing/2014/main" xmlns="" id="{00000000-0008-0000-0800-0000FD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254" name="Text Box 15">
          <a:extLst>
            <a:ext uri="{FF2B5EF4-FFF2-40B4-BE49-F238E27FC236}">
              <a16:creationId xmlns:a16="http://schemas.microsoft.com/office/drawing/2014/main" xmlns="" id="{00000000-0008-0000-0800-0000FE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255" name="Text Box 15">
          <a:extLst>
            <a:ext uri="{FF2B5EF4-FFF2-40B4-BE49-F238E27FC236}">
              <a16:creationId xmlns:a16="http://schemas.microsoft.com/office/drawing/2014/main" xmlns="" id="{00000000-0008-0000-0800-0000FF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256" name="Text Box 15">
          <a:extLst>
            <a:ext uri="{FF2B5EF4-FFF2-40B4-BE49-F238E27FC236}">
              <a16:creationId xmlns:a16="http://schemas.microsoft.com/office/drawing/2014/main" xmlns="" id="{00000000-0008-0000-0800-000000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257" name="Text Box 15">
          <a:extLst>
            <a:ext uri="{FF2B5EF4-FFF2-40B4-BE49-F238E27FC236}">
              <a16:creationId xmlns:a16="http://schemas.microsoft.com/office/drawing/2014/main" xmlns="" id="{00000000-0008-0000-0800-000001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258" name="Text Box 15">
          <a:extLst>
            <a:ext uri="{FF2B5EF4-FFF2-40B4-BE49-F238E27FC236}">
              <a16:creationId xmlns:a16="http://schemas.microsoft.com/office/drawing/2014/main" xmlns="" id="{00000000-0008-0000-0800-000002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259" name="Text Box 15">
          <a:extLst>
            <a:ext uri="{FF2B5EF4-FFF2-40B4-BE49-F238E27FC236}">
              <a16:creationId xmlns:a16="http://schemas.microsoft.com/office/drawing/2014/main" xmlns="" id="{00000000-0008-0000-0800-000003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260" name="Text Box 15">
          <a:extLst>
            <a:ext uri="{FF2B5EF4-FFF2-40B4-BE49-F238E27FC236}">
              <a16:creationId xmlns:a16="http://schemas.microsoft.com/office/drawing/2014/main" xmlns="" id="{00000000-0008-0000-0800-000004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261" name="Text Box 15">
          <a:extLst>
            <a:ext uri="{FF2B5EF4-FFF2-40B4-BE49-F238E27FC236}">
              <a16:creationId xmlns:a16="http://schemas.microsoft.com/office/drawing/2014/main" xmlns="" id="{00000000-0008-0000-0800-000005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262" name="Text Box 15">
          <a:extLst>
            <a:ext uri="{FF2B5EF4-FFF2-40B4-BE49-F238E27FC236}">
              <a16:creationId xmlns:a16="http://schemas.microsoft.com/office/drawing/2014/main" xmlns="" id="{00000000-0008-0000-0800-000006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263" name="Text Box 15">
          <a:extLst>
            <a:ext uri="{FF2B5EF4-FFF2-40B4-BE49-F238E27FC236}">
              <a16:creationId xmlns:a16="http://schemas.microsoft.com/office/drawing/2014/main" xmlns="" id="{00000000-0008-0000-0800-000007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264" name="Text Box 15">
          <a:extLst>
            <a:ext uri="{FF2B5EF4-FFF2-40B4-BE49-F238E27FC236}">
              <a16:creationId xmlns:a16="http://schemas.microsoft.com/office/drawing/2014/main" xmlns="" id="{00000000-0008-0000-0800-000008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265" name="Text Box 15">
          <a:extLst>
            <a:ext uri="{FF2B5EF4-FFF2-40B4-BE49-F238E27FC236}">
              <a16:creationId xmlns:a16="http://schemas.microsoft.com/office/drawing/2014/main" xmlns="" id="{00000000-0008-0000-0800-000009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266" name="Text Box 15">
          <a:extLst>
            <a:ext uri="{FF2B5EF4-FFF2-40B4-BE49-F238E27FC236}">
              <a16:creationId xmlns:a16="http://schemas.microsoft.com/office/drawing/2014/main" xmlns="" id="{00000000-0008-0000-0800-00000A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267" name="Text Box 15">
          <a:extLst>
            <a:ext uri="{FF2B5EF4-FFF2-40B4-BE49-F238E27FC236}">
              <a16:creationId xmlns:a16="http://schemas.microsoft.com/office/drawing/2014/main" xmlns="" id="{00000000-0008-0000-0800-00000B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268" name="Text Box 15">
          <a:extLst>
            <a:ext uri="{FF2B5EF4-FFF2-40B4-BE49-F238E27FC236}">
              <a16:creationId xmlns:a16="http://schemas.microsoft.com/office/drawing/2014/main" xmlns="" id="{00000000-0008-0000-0800-00000C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269" name="Text Box 15">
          <a:extLst>
            <a:ext uri="{FF2B5EF4-FFF2-40B4-BE49-F238E27FC236}">
              <a16:creationId xmlns:a16="http://schemas.microsoft.com/office/drawing/2014/main" xmlns="" id="{00000000-0008-0000-0800-00000D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270" name="Text Box 15">
          <a:extLst>
            <a:ext uri="{FF2B5EF4-FFF2-40B4-BE49-F238E27FC236}">
              <a16:creationId xmlns:a16="http://schemas.microsoft.com/office/drawing/2014/main" xmlns="" id="{00000000-0008-0000-0800-00000E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271" name="Text Box 15">
          <a:extLst>
            <a:ext uri="{FF2B5EF4-FFF2-40B4-BE49-F238E27FC236}">
              <a16:creationId xmlns:a16="http://schemas.microsoft.com/office/drawing/2014/main" xmlns="" id="{00000000-0008-0000-0800-00000F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272" name="Text Box 15">
          <a:extLst>
            <a:ext uri="{FF2B5EF4-FFF2-40B4-BE49-F238E27FC236}">
              <a16:creationId xmlns:a16="http://schemas.microsoft.com/office/drawing/2014/main" xmlns="" id="{00000000-0008-0000-0800-000010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273" name="Text Box 15">
          <a:extLst>
            <a:ext uri="{FF2B5EF4-FFF2-40B4-BE49-F238E27FC236}">
              <a16:creationId xmlns:a16="http://schemas.microsoft.com/office/drawing/2014/main" xmlns="" id="{00000000-0008-0000-0800-000011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274" name="Text Box 15">
          <a:extLst>
            <a:ext uri="{FF2B5EF4-FFF2-40B4-BE49-F238E27FC236}">
              <a16:creationId xmlns:a16="http://schemas.microsoft.com/office/drawing/2014/main" xmlns="" id="{00000000-0008-0000-0800-000012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275" name="Text Box 15">
          <a:extLst>
            <a:ext uri="{FF2B5EF4-FFF2-40B4-BE49-F238E27FC236}">
              <a16:creationId xmlns:a16="http://schemas.microsoft.com/office/drawing/2014/main" xmlns="" id="{00000000-0008-0000-0800-000013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276" name="Text Box 15">
          <a:extLst>
            <a:ext uri="{FF2B5EF4-FFF2-40B4-BE49-F238E27FC236}">
              <a16:creationId xmlns:a16="http://schemas.microsoft.com/office/drawing/2014/main" xmlns="" id="{00000000-0008-0000-0800-000014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277" name="Text Box 15">
          <a:extLst>
            <a:ext uri="{FF2B5EF4-FFF2-40B4-BE49-F238E27FC236}">
              <a16:creationId xmlns:a16="http://schemas.microsoft.com/office/drawing/2014/main" xmlns="" id="{00000000-0008-0000-0800-000015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278" name="Text Box 15">
          <a:extLst>
            <a:ext uri="{FF2B5EF4-FFF2-40B4-BE49-F238E27FC236}">
              <a16:creationId xmlns:a16="http://schemas.microsoft.com/office/drawing/2014/main" xmlns="" id="{00000000-0008-0000-0800-000016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279" name="Text Box 15">
          <a:extLst>
            <a:ext uri="{FF2B5EF4-FFF2-40B4-BE49-F238E27FC236}">
              <a16:creationId xmlns:a16="http://schemas.microsoft.com/office/drawing/2014/main" xmlns="" id="{00000000-0008-0000-0800-000017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280" name="Text Box 15">
          <a:extLst>
            <a:ext uri="{FF2B5EF4-FFF2-40B4-BE49-F238E27FC236}">
              <a16:creationId xmlns:a16="http://schemas.microsoft.com/office/drawing/2014/main" xmlns="" id="{00000000-0008-0000-0800-000018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281" name="Text Box 15">
          <a:extLst>
            <a:ext uri="{FF2B5EF4-FFF2-40B4-BE49-F238E27FC236}">
              <a16:creationId xmlns:a16="http://schemas.microsoft.com/office/drawing/2014/main" xmlns="" id="{00000000-0008-0000-0800-000019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282" name="Text Box 15">
          <a:extLst>
            <a:ext uri="{FF2B5EF4-FFF2-40B4-BE49-F238E27FC236}">
              <a16:creationId xmlns:a16="http://schemas.microsoft.com/office/drawing/2014/main" xmlns="" id="{00000000-0008-0000-0800-00001A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283" name="Text Box 15">
          <a:extLst>
            <a:ext uri="{FF2B5EF4-FFF2-40B4-BE49-F238E27FC236}">
              <a16:creationId xmlns:a16="http://schemas.microsoft.com/office/drawing/2014/main" xmlns="" id="{00000000-0008-0000-0800-00001B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284" name="Text Box 15">
          <a:extLst>
            <a:ext uri="{FF2B5EF4-FFF2-40B4-BE49-F238E27FC236}">
              <a16:creationId xmlns:a16="http://schemas.microsoft.com/office/drawing/2014/main" xmlns="" id="{00000000-0008-0000-0800-00001C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285" name="Text Box 15">
          <a:extLst>
            <a:ext uri="{FF2B5EF4-FFF2-40B4-BE49-F238E27FC236}">
              <a16:creationId xmlns:a16="http://schemas.microsoft.com/office/drawing/2014/main" xmlns="" id="{00000000-0008-0000-0800-00001D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286" name="Text Box 15">
          <a:extLst>
            <a:ext uri="{FF2B5EF4-FFF2-40B4-BE49-F238E27FC236}">
              <a16:creationId xmlns:a16="http://schemas.microsoft.com/office/drawing/2014/main" xmlns="" id="{00000000-0008-0000-0800-00001E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287" name="Text Box 15">
          <a:extLst>
            <a:ext uri="{FF2B5EF4-FFF2-40B4-BE49-F238E27FC236}">
              <a16:creationId xmlns:a16="http://schemas.microsoft.com/office/drawing/2014/main" xmlns="" id="{00000000-0008-0000-0800-00001F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288" name="Text Box 15">
          <a:extLst>
            <a:ext uri="{FF2B5EF4-FFF2-40B4-BE49-F238E27FC236}">
              <a16:creationId xmlns:a16="http://schemas.microsoft.com/office/drawing/2014/main" xmlns="" id="{00000000-0008-0000-0800-000020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289" name="Text Box 15">
          <a:extLst>
            <a:ext uri="{FF2B5EF4-FFF2-40B4-BE49-F238E27FC236}">
              <a16:creationId xmlns:a16="http://schemas.microsoft.com/office/drawing/2014/main" xmlns="" id="{00000000-0008-0000-0800-000021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290" name="Text Box 15">
          <a:extLst>
            <a:ext uri="{FF2B5EF4-FFF2-40B4-BE49-F238E27FC236}">
              <a16:creationId xmlns:a16="http://schemas.microsoft.com/office/drawing/2014/main" xmlns="" id="{00000000-0008-0000-0800-000022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291" name="Text Box 15">
          <a:extLst>
            <a:ext uri="{FF2B5EF4-FFF2-40B4-BE49-F238E27FC236}">
              <a16:creationId xmlns:a16="http://schemas.microsoft.com/office/drawing/2014/main" xmlns="" id="{00000000-0008-0000-0800-000023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292" name="Text Box 15">
          <a:extLst>
            <a:ext uri="{FF2B5EF4-FFF2-40B4-BE49-F238E27FC236}">
              <a16:creationId xmlns:a16="http://schemas.microsoft.com/office/drawing/2014/main" xmlns="" id="{00000000-0008-0000-0800-000024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293" name="Text Box 15">
          <a:extLst>
            <a:ext uri="{FF2B5EF4-FFF2-40B4-BE49-F238E27FC236}">
              <a16:creationId xmlns:a16="http://schemas.microsoft.com/office/drawing/2014/main" xmlns="" id="{00000000-0008-0000-0800-000025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294" name="Text Box 15">
          <a:extLst>
            <a:ext uri="{FF2B5EF4-FFF2-40B4-BE49-F238E27FC236}">
              <a16:creationId xmlns:a16="http://schemas.microsoft.com/office/drawing/2014/main" xmlns="" id="{00000000-0008-0000-0800-000026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295" name="Text Box 15">
          <a:extLst>
            <a:ext uri="{FF2B5EF4-FFF2-40B4-BE49-F238E27FC236}">
              <a16:creationId xmlns:a16="http://schemas.microsoft.com/office/drawing/2014/main" xmlns="" id="{00000000-0008-0000-0800-000027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296" name="Text Box 15">
          <a:extLst>
            <a:ext uri="{FF2B5EF4-FFF2-40B4-BE49-F238E27FC236}">
              <a16:creationId xmlns:a16="http://schemas.microsoft.com/office/drawing/2014/main" xmlns="" id="{00000000-0008-0000-0800-000028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297" name="Text Box 15">
          <a:extLst>
            <a:ext uri="{FF2B5EF4-FFF2-40B4-BE49-F238E27FC236}">
              <a16:creationId xmlns:a16="http://schemas.microsoft.com/office/drawing/2014/main" xmlns="" id="{00000000-0008-0000-0800-000029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298" name="Text Box 15">
          <a:extLst>
            <a:ext uri="{FF2B5EF4-FFF2-40B4-BE49-F238E27FC236}">
              <a16:creationId xmlns:a16="http://schemas.microsoft.com/office/drawing/2014/main" xmlns="" id="{00000000-0008-0000-0800-00002A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299" name="Text Box 15">
          <a:extLst>
            <a:ext uri="{FF2B5EF4-FFF2-40B4-BE49-F238E27FC236}">
              <a16:creationId xmlns:a16="http://schemas.microsoft.com/office/drawing/2014/main" xmlns="" id="{00000000-0008-0000-0800-00002B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300" name="Text Box 15">
          <a:extLst>
            <a:ext uri="{FF2B5EF4-FFF2-40B4-BE49-F238E27FC236}">
              <a16:creationId xmlns:a16="http://schemas.microsoft.com/office/drawing/2014/main" xmlns="" id="{00000000-0008-0000-0800-00002C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301" name="Text Box 15">
          <a:extLst>
            <a:ext uri="{FF2B5EF4-FFF2-40B4-BE49-F238E27FC236}">
              <a16:creationId xmlns:a16="http://schemas.microsoft.com/office/drawing/2014/main" xmlns="" id="{00000000-0008-0000-0800-00002D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302" name="Text Box 15">
          <a:extLst>
            <a:ext uri="{FF2B5EF4-FFF2-40B4-BE49-F238E27FC236}">
              <a16:creationId xmlns:a16="http://schemas.microsoft.com/office/drawing/2014/main" xmlns="" id="{00000000-0008-0000-0800-00002E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303" name="Text Box 15">
          <a:extLst>
            <a:ext uri="{FF2B5EF4-FFF2-40B4-BE49-F238E27FC236}">
              <a16:creationId xmlns:a16="http://schemas.microsoft.com/office/drawing/2014/main" xmlns="" id="{00000000-0008-0000-0800-00002F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304" name="Text Box 15">
          <a:extLst>
            <a:ext uri="{FF2B5EF4-FFF2-40B4-BE49-F238E27FC236}">
              <a16:creationId xmlns:a16="http://schemas.microsoft.com/office/drawing/2014/main" xmlns="" id="{00000000-0008-0000-0800-000030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305" name="Text Box 15">
          <a:extLst>
            <a:ext uri="{FF2B5EF4-FFF2-40B4-BE49-F238E27FC236}">
              <a16:creationId xmlns:a16="http://schemas.microsoft.com/office/drawing/2014/main" xmlns="" id="{00000000-0008-0000-0800-000031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306" name="Text Box 15">
          <a:extLst>
            <a:ext uri="{FF2B5EF4-FFF2-40B4-BE49-F238E27FC236}">
              <a16:creationId xmlns:a16="http://schemas.microsoft.com/office/drawing/2014/main" xmlns="" id="{00000000-0008-0000-0800-000032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307" name="Text Box 15">
          <a:extLst>
            <a:ext uri="{FF2B5EF4-FFF2-40B4-BE49-F238E27FC236}">
              <a16:creationId xmlns:a16="http://schemas.microsoft.com/office/drawing/2014/main" xmlns="" id="{00000000-0008-0000-0800-000033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308" name="Text Box 15">
          <a:extLst>
            <a:ext uri="{FF2B5EF4-FFF2-40B4-BE49-F238E27FC236}">
              <a16:creationId xmlns:a16="http://schemas.microsoft.com/office/drawing/2014/main" xmlns="" id="{00000000-0008-0000-0800-000034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309" name="Text Box 15">
          <a:extLst>
            <a:ext uri="{FF2B5EF4-FFF2-40B4-BE49-F238E27FC236}">
              <a16:creationId xmlns:a16="http://schemas.microsoft.com/office/drawing/2014/main" xmlns="" id="{00000000-0008-0000-0800-000035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310" name="Text Box 15">
          <a:extLst>
            <a:ext uri="{FF2B5EF4-FFF2-40B4-BE49-F238E27FC236}">
              <a16:creationId xmlns:a16="http://schemas.microsoft.com/office/drawing/2014/main" xmlns="" id="{00000000-0008-0000-0800-000036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311" name="Text Box 15">
          <a:extLst>
            <a:ext uri="{FF2B5EF4-FFF2-40B4-BE49-F238E27FC236}">
              <a16:creationId xmlns:a16="http://schemas.microsoft.com/office/drawing/2014/main" xmlns="" id="{00000000-0008-0000-0800-000037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312" name="Text Box 15">
          <a:extLst>
            <a:ext uri="{FF2B5EF4-FFF2-40B4-BE49-F238E27FC236}">
              <a16:creationId xmlns:a16="http://schemas.microsoft.com/office/drawing/2014/main" xmlns="" id="{00000000-0008-0000-0800-000038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313" name="Text Box 15">
          <a:extLst>
            <a:ext uri="{FF2B5EF4-FFF2-40B4-BE49-F238E27FC236}">
              <a16:creationId xmlns:a16="http://schemas.microsoft.com/office/drawing/2014/main" xmlns="" id="{00000000-0008-0000-0800-000039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314" name="Text Box 15">
          <a:extLst>
            <a:ext uri="{FF2B5EF4-FFF2-40B4-BE49-F238E27FC236}">
              <a16:creationId xmlns:a16="http://schemas.microsoft.com/office/drawing/2014/main" xmlns="" id="{00000000-0008-0000-0800-00003A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315" name="Text Box 15">
          <a:extLst>
            <a:ext uri="{FF2B5EF4-FFF2-40B4-BE49-F238E27FC236}">
              <a16:creationId xmlns:a16="http://schemas.microsoft.com/office/drawing/2014/main" xmlns="" id="{00000000-0008-0000-0800-00003B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316" name="Text Box 15">
          <a:extLst>
            <a:ext uri="{FF2B5EF4-FFF2-40B4-BE49-F238E27FC236}">
              <a16:creationId xmlns:a16="http://schemas.microsoft.com/office/drawing/2014/main" xmlns="" id="{00000000-0008-0000-0800-00003C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317" name="Text Box 15">
          <a:extLst>
            <a:ext uri="{FF2B5EF4-FFF2-40B4-BE49-F238E27FC236}">
              <a16:creationId xmlns:a16="http://schemas.microsoft.com/office/drawing/2014/main" xmlns="" id="{00000000-0008-0000-0800-00003D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318" name="Text Box 15">
          <a:extLst>
            <a:ext uri="{FF2B5EF4-FFF2-40B4-BE49-F238E27FC236}">
              <a16:creationId xmlns:a16="http://schemas.microsoft.com/office/drawing/2014/main" xmlns="" id="{00000000-0008-0000-0800-00003E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319" name="Text Box 15">
          <a:extLst>
            <a:ext uri="{FF2B5EF4-FFF2-40B4-BE49-F238E27FC236}">
              <a16:creationId xmlns:a16="http://schemas.microsoft.com/office/drawing/2014/main" xmlns="" id="{00000000-0008-0000-0800-00003F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320" name="Text Box 15">
          <a:extLst>
            <a:ext uri="{FF2B5EF4-FFF2-40B4-BE49-F238E27FC236}">
              <a16:creationId xmlns:a16="http://schemas.microsoft.com/office/drawing/2014/main" xmlns="" id="{00000000-0008-0000-0800-000040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321" name="Text Box 15">
          <a:extLst>
            <a:ext uri="{FF2B5EF4-FFF2-40B4-BE49-F238E27FC236}">
              <a16:creationId xmlns:a16="http://schemas.microsoft.com/office/drawing/2014/main" xmlns="" id="{00000000-0008-0000-0800-000041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322" name="Text Box 15">
          <a:extLst>
            <a:ext uri="{FF2B5EF4-FFF2-40B4-BE49-F238E27FC236}">
              <a16:creationId xmlns:a16="http://schemas.microsoft.com/office/drawing/2014/main" xmlns="" id="{00000000-0008-0000-0800-000042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323" name="Text Box 15">
          <a:extLst>
            <a:ext uri="{FF2B5EF4-FFF2-40B4-BE49-F238E27FC236}">
              <a16:creationId xmlns:a16="http://schemas.microsoft.com/office/drawing/2014/main" xmlns="" id="{00000000-0008-0000-0800-000043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324" name="Text Box 15">
          <a:extLst>
            <a:ext uri="{FF2B5EF4-FFF2-40B4-BE49-F238E27FC236}">
              <a16:creationId xmlns:a16="http://schemas.microsoft.com/office/drawing/2014/main" xmlns="" id="{00000000-0008-0000-0800-000044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325" name="Text Box 15">
          <a:extLst>
            <a:ext uri="{FF2B5EF4-FFF2-40B4-BE49-F238E27FC236}">
              <a16:creationId xmlns:a16="http://schemas.microsoft.com/office/drawing/2014/main" xmlns="" id="{00000000-0008-0000-0800-000045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326" name="Text Box 15">
          <a:extLst>
            <a:ext uri="{FF2B5EF4-FFF2-40B4-BE49-F238E27FC236}">
              <a16:creationId xmlns:a16="http://schemas.microsoft.com/office/drawing/2014/main" xmlns="" id="{00000000-0008-0000-0800-000046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327" name="Text Box 15">
          <a:extLst>
            <a:ext uri="{FF2B5EF4-FFF2-40B4-BE49-F238E27FC236}">
              <a16:creationId xmlns:a16="http://schemas.microsoft.com/office/drawing/2014/main" xmlns="" id="{00000000-0008-0000-0800-000047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328" name="Text Box 15">
          <a:extLst>
            <a:ext uri="{FF2B5EF4-FFF2-40B4-BE49-F238E27FC236}">
              <a16:creationId xmlns:a16="http://schemas.microsoft.com/office/drawing/2014/main" xmlns="" id="{00000000-0008-0000-0800-000048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329" name="Text Box 15">
          <a:extLst>
            <a:ext uri="{FF2B5EF4-FFF2-40B4-BE49-F238E27FC236}">
              <a16:creationId xmlns:a16="http://schemas.microsoft.com/office/drawing/2014/main" xmlns="" id="{00000000-0008-0000-0800-000049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330" name="Text Box 15">
          <a:extLst>
            <a:ext uri="{FF2B5EF4-FFF2-40B4-BE49-F238E27FC236}">
              <a16:creationId xmlns:a16="http://schemas.microsoft.com/office/drawing/2014/main" xmlns="" id="{00000000-0008-0000-0800-00004A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331" name="Text Box 15">
          <a:extLst>
            <a:ext uri="{FF2B5EF4-FFF2-40B4-BE49-F238E27FC236}">
              <a16:creationId xmlns:a16="http://schemas.microsoft.com/office/drawing/2014/main" xmlns="" id="{00000000-0008-0000-0800-00004B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332" name="Text Box 15">
          <a:extLst>
            <a:ext uri="{FF2B5EF4-FFF2-40B4-BE49-F238E27FC236}">
              <a16:creationId xmlns:a16="http://schemas.microsoft.com/office/drawing/2014/main" xmlns="" id="{00000000-0008-0000-0800-00004C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333" name="Text Box 15">
          <a:extLst>
            <a:ext uri="{FF2B5EF4-FFF2-40B4-BE49-F238E27FC236}">
              <a16:creationId xmlns:a16="http://schemas.microsoft.com/office/drawing/2014/main" xmlns="" id="{00000000-0008-0000-0800-00004D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334" name="Text Box 15">
          <a:extLst>
            <a:ext uri="{FF2B5EF4-FFF2-40B4-BE49-F238E27FC236}">
              <a16:creationId xmlns:a16="http://schemas.microsoft.com/office/drawing/2014/main" xmlns="" id="{00000000-0008-0000-0800-00004E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335" name="Text Box 15">
          <a:extLst>
            <a:ext uri="{FF2B5EF4-FFF2-40B4-BE49-F238E27FC236}">
              <a16:creationId xmlns:a16="http://schemas.microsoft.com/office/drawing/2014/main" xmlns="" id="{00000000-0008-0000-0800-00004F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336" name="Text Box 15">
          <a:extLst>
            <a:ext uri="{FF2B5EF4-FFF2-40B4-BE49-F238E27FC236}">
              <a16:creationId xmlns:a16="http://schemas.microsoft.com/office/drawing/2014/main" xmlns="" id="{00000000-0008-0000-0800-000050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337" name="Text Box 15">
          <a:extLst>
            <a:ext uri="{FF2B5EF4-FFF2-40B4-BE49-F238E27FC236}">
              <a16:creationId xmlns:a16="http://schemas.microsoft.com/office/drawing/2014/main" xmlns="" id="{00000000-0008-0000-0800-000051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338" name="Text Box 15">
          <a:extLst>
            <a:ext uri="{FF2B5EF4-FFF2-40B4-BE49-F238E27FC236}">
              <a16:creationId xmlns:a16="http://schemas.microsoft.com/office/drawing/2014/main" xmlns="" id="{00000000-0008-0000-0800-000052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339" name="Text Box 15">
          <a:extLst>
            <a:ext uri="{FF2B5EF4-FFF2-40B4-BE49-F238E27FC236}">
              <a16:creationId xmlns:a16="http://schemas.microsoft.com/office/drawing/2014/main" xmlns="" id="{00000000-0008-0000-0800-000053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340" name="Text Box 15">
          <a:extLst>
            <a:ext uri="{FF2B5EF4-FFF2-40B4-BE49-F238E27FC236}">
              <a16:creationId xmlns:a16="http://schemas.microsoft.com/office/drawing/2014/main" xmlns="" id="{00000000-0008-0000-0800-000054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341" name="Text Box 15">
          <a:extLst>
            <a:ext uri="{FF2B5EF4-FFF2-40B4-BE49-F238E27FC236}">
              <a16:creationId xmlns:a16="http://schemas.microsoft.com/office/drawing/2014/main" xmlns="" id="{00000000-0008-0000-0800-000055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342" name="Text Box 15">
          <a:extLst>
            <a:ext uri="{FF2B5EF4-FFF2-40B4-BE49-F238E27FC236}">
              <a16:creationId xmlns:a16="http://schemas.microsoft.com/office/drawing/2014/main" xmlns="" id="{00000000-0008-0000-0800-000056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343" name="Text Box 15">
          <a:extLst>
            <a:ext uri="{FF2B5EF4-FFF2-40B4-BE49-F238E27FC236}">
              <a16:creationId xmlns:a16="http://schemas.microsoft.com/office/drawing/2014/main" xmlns="" id="{00000000-0008-0000-0800-000057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344" name="Text Box 15">
          <a:extLst>
            <a:ext uri="{FF2B5EF4-FFF2-40B4-BE49-F238E27FC236}">
              <a16:creationId xmlns:a16="http://schemas.microsoft.com/office/drawing/2014/main" xmlns="" id="{00000000-0008-0000-0800-000058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345" name="Text Box 15">
          <a:extLst>
            <a:ext uri="{FF2B5EF4-FFF2-40B4-BE49-F238E27FC236}">
              <a16:creationId xmlns:a16="http://schemas.microsoft.com/office/drawing/2014/main" xmlns="" id="{00000000-0008-0000-0800-000059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346" name="Text Box 15">
          <a:extLst>
            <a:ext uri="{FF2B5EF4-FFF2-40B4-BE49-F238E27FC236}">
              <a16:creationId xmlns:a16="http://schemas.microsoft.com/office/drawing/2014/main" xmlns="" id="{00000000-0008-0000-0800-00005A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347" name="Text Box 15">
          <a:extLst>
            <a:ext uri="{FF2B5EF4-FFF2-40B4-BE49-F238E27FC236}">
              <a16:creationId xmlns:a16="http://schemas.microsoft.com/office/drawing/2014/main" xmlns="" id="{00000000-0008-0000-0800-00005B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348" name="Text Box 15">
          <a:extLst>
            <a:ext uri="{FF2B5EF4-FFF2-40B4-BE49-F238E27FC236}">
              <a16:creationId xmlns:a16="http://schemas.microsoft.com/office/drawing/2014/main" xmlns="" id="{00000000-0008-0000-0800-00005C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349" name="Text Box 15">
          <a:extLst>
            <a:ext uri="{FF2B5EF4-FFF2-40B4-BE49-F238E27FC236}">
              <a16:creationId xmlns:a16="http://schemas.microsoft.com/office/drawing/2014/main" xmlns="" id="{00000000-0008-0000-0800-00005D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350" name="Text Box 15">
          <a:extLst>
            <a:ext uri="{FF2B5EF4-FFF2-40B4-BE49-F238E27FC236}">
              <a16:creationId xmlns:a16="http://schemas.microsoft.com/office/drawing/2014/main" xmlns="" id="{00000000-0008-0000-0800-00005E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351" name="Text Box 15">
          <a:extLst>
            <a:ext uri="{FF2B5EF4-FFF2-40B4-BE49-F238E27FC236}">
              <a16:creationId xmlns:a16="http://schemas.microsoft.com/office/drawing/2014/main" xmlns="" id="{00000000-0008-0000-0800-00005F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352" name="Text Box 15">
          <a:extLst>
            <a:ext uri="{FF2B5EF4-FFF2-40B4-BE49-F238E27FC236}">
              <a16:creationId xmlns:a16="http://schemas.microsoft.com/office/drawing/2014/main" xmlns="" id="{00000000-0008-0000-0800-000060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353" name="Text Box 15">
          <a:extLst>
            <a:ext uri="{FF2B5EF4-FFF2-40B4-BE49-F238E27FC236}">
              <a16:creationId xmlns:a16="http://schemas.microsoft.com/office/drawing/2014/main" xmlns="" id="{00000000-0008-0000-0800-000061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354" name="Text Box 15">
          <a:extLst>
            <a:ext uri="{FF2B5EF4-FFF2-40B4-BE49-F238E27FC236}">
              <a16:creationId xmlns:a16="http://schemas.microsoft.com/office/drawing/2014/main" xmlns="" id="{00000000-0008-0000-0800-000062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355" name="Text Box 15">
          <a:extLst>
            <a:ext uri="{FF2B5EF4-FFF2-40B4-BE49-F238E27FC236}">
              <a16:creationId xmlns:a16="http://schemas.microsoft.com/office/drawing/2014/main" xmlns="" id="{00000000-0008-0000-0800-000063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356" name="Text Box 15">
          <a:extLst>
            <a:ext uri="{FF2B5EF4-FFF2-40B4-BE49-F238E27FC236}">
              <a16:creationId xmlns:a16="http://schemas.microsoft.com/office/drawing/2014/main" xmlns="" id="{00000000-0008-0000-0800-000064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357" name="Text Box 15">
          <a:extLst>
            <a:ext uri="{FF2B5EF4-FFF2-40B4-BE49-F238E27FC236}">
              <a16:creationId xmlns:a16="http://schemas.microsoft.com/office/drawing/2014/main" xmlns="" id="{00000000-0008-0000-0800-000065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358" name="Text Box 15">
          <a:extLst>
            <a:ext uri="{FF2B5EF4-FFF2-40B4-BE49-F238E27FC236}">
              <a16:creationId xmlns:a16="http://schemas.microsoft.com/office/drawing/2014/main" xmlns="" id="{00000000-0008-0000-0800-000066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359" name="Text Box 15">
          <a:extLst>
            <a:ext uri="{FF2B5EF4-FFF2-40B4-BE49-F238E27FC236}">
              <a16:creationId xmlns:a16="http://schemas.microsoft.com/office/drawing/2014/main" xmlns="" id="{00000000-0008-0000-0800-000067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360" name="Text Box 15">
          <a:extLst>
            <a:ext uri="{FF2B5EF4-FFF2-40B4-BE49-F238E27FC236}">
              <a16:creationId xmlns:a16="http://schemas.microsoft.com/office/drawing/2014/main" xmlns="" id="{00000000-0008-0000-0800-000068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361" name="Text Box 15">
          <a:extLst>
            <a:ext uri="{FF2B5EF4-FFF2-40B4-BE49-F238E27FC236}">
              <a16:creationId xmlns:a16="http://schemas.microsoft.com/office/drawing/2014/main" xmlns="" id="{00000000-0008-0000-0800-000069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362" name="Text Box 15">
          <a:extLst>
            <a:ext uri="{FF2B5EF4-FFF2-40B4-BE49-F238E27FC236}">
              <a16:creationId xmlns:a16="http://schemas.microsoft.com/office/drawing/2014/main" xmlns="" id="{00000000-0008-0000-0800-00006A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363" name="Text Box 15">
          <a:extLst>
            <a:ext uri="{FF2B5EF4-FFF2-40B4-BE49-F238E27FC236}">
              <a16:creationId xmlns:a16="http://schemas.microsoft.com/office/drawing/2014/main" xmlns="" id="{00000000-0008-0000-0800-00006B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364" name="Text Box 15">
          <a:extLst>
            <a:ext uri="{FF2B5EF4-FFF2-40B4-BE49-F238E27FC236}">
              <a16:creationId xmlns:a16="http://schemas.microsoft.com/office/drawing/2014/main" xmlns="" id="{00000000-0008-0000-0800-00006C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365" name="Text Box 15">
          <a:extLst>
            <a:ext uri="{FF2B5EF4-FFF2-40B4-BE49-F238E27FC236}">
              <a16:creationId xmlns:a16="http://schemas.microsoft.com/office/drawing/2014/main" xmlns="" id="{00000000-0008-0000-0800-00006D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366" name="Text Box 15">
          <a:extLst>
            <a:ext uri="{FF2B5EF4-FFF2-40B4-BE49-F238E27FC236}">
              <a16:creationId xmlns:a16="http://schemas.microsoft.com/office/drawing/2014/main" xmlns="" id="{00000000-0008-0000-0800-00006E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367" name="Text Box 15">
          <a:extLst>
            <a:ext uri="{FF2B5EF4-FFF2-40B4-BE49-F238E27FC236}">
              <a16:creationId xmlns:a16="http://schemas.microsoft.com/office/drawing/2014/main" xmlns="" id="{00000000-0008-0000-0800-00006F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368" name="Text Box 15">
          <a:extLst>
            <a:ext uri="{FF2B5EF4-FFF2-40B4-BE49-F238E27FC236}">
              <a16:creationId xmlns:a16="http://schemas.microsoft.com/office/drawing/2014/main" xmlns="" id="{00000000-0008-0000-0800-000070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369" name="Text Box 15">
          <a:extLst>
            <a:ext uri="{FF2B5EF4-FFF2-40B4-BE49-F238E27FC236}">
              <a16:creationId xmlns:a16="http://schemas.microsoft.com/office/drawing/2014/main" xmlns="" id="{00000000-0008-0000-0800-000071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370" name="Text Box 15">
          <a:extLst>
            <a:ext uri="{FF2B5EF4-FFF2-40B4-BE49-F238E27FC236}">
              <a16:creationId xmlns:a16="http://schemas.microsoft.com/office/drawing/2014/main" xmlns="" id="{00000000-0008-0000-0800-000072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371" name="Text Box 15">
          <a:extLst>
            <a:ext uri="{FF2B5EF4-FFF2-40B4-BE49-F238E27FC236}">
              <a16:creationId xmlns:a16="http://schemas.microsoft.com/office/drawing/2014/main" xmlns="" id="{00000000-0008-0000-0800-000073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372" name="Text Box 15">
          <a:extLst>
            <a:ext uri="{FF2B5EF4-FFF2-40B4-BE49-F238E27FC236}">
              <a16:creationId xmlns:a16="http://schemas.microsoft.com/office/drawing/2014/main" xmlns="" id="{00000000-0008-0000-0800-000074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373" name="Text Box 15">
          <a:extLst>
            <a:ext uri="{FF2B5EF4-FFF2-40B4-BE49-F238E27FC236}">
              <a16:creationId xmlns:a16="http://schemas.microsoft.com/office/drawing/2014/main" xmlns="" id="{00000000-0008-0000-0800-000075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374" name="Text Box 15">
          <a:extLst>
            <a:ext uri="{FF2B5EF4-FFF2-40B4-BE49-F238E27FC236}">
              <a16:creationId xmlns:a16="http://schemas.microsoft.com/office/drawing/2014/main" xmlns="" id="{00000000-0008-0000-0800-000076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375" name="Text Box 15">
          <a:extLst>
            <a:ext uri="{FF2B5EF4-FFF2-40B4-BE49-F238E27FC236}">
              <a16:creationId xmlns:a16="http://schemas.microsoft.com/office/drawing/2014/main" xmlns="" id="{00000000-0008-0000-0800-000077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376" name="Text Box 15">
          <a:extLst>
            <a:ext uri="{FF2B5EF4-FFF2-40B4-BE49-F238E27FC236}">
              <a16:creationId xmlns:a16="http://schemas.microsoft.com/office/drawing/2014/main" xmlns="" id="{00000000-0008-0000-0800-000078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377" name="Text Box 15">
          <a:extLst>
            <a:ext uri="{FF2B5EF4-FFF2-40B4-BE49-F238E27FC236}">
              <a16:creationId xmlns:a16="http://schemas.microsoft.com/office/drawing/2014/main" xmlns="" id="{00000000-0008-0000-0800-000079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378" name="Text Box 15">
          <a:extLst>
            <a:ext uri="{FF2B5EF4-FFF2-40B4-BE49-F238E27FC236}">
              <a16:creationId xmlns:a16="http://schemas.microsoft.com/office/drawing/2014/main" xmlns="" id="{00000000-0008-0000-0800-00007A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379" name="Text Box 15">
          <a:extLst>
            <a:ext uri="{FF2B5EF4-FFF2-40B4-BE49-F238E27FC236}">
              <a16:creationId xmlns:a16="http://schemas.microsoft.com/office/drawing/2014/main" xmlns="" id="{00000000-0008-0000-0800-00007B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380" name="Text Box 15">
          <a:extLst>
            <a:ext uri="{FF2B5EF4-FFF2-40B4-BE49-F238E27FC236}">
              <a16:creationId xmlns:a16="http://schemas.microsoft.com/office/drawing/2014/main" xmlns="" id="{00000000-0008-0000-0800-00007C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381" name="Text Box 15">
          <a:extLst>
            <a:ext uri="{FF2B5EF4-FFF2-40B4-BE49-F238E27FC236}">
              <a16:creationId xmlns:a16="http://schemas.microsoft.com/office/drawing/2014/main" xmlns="" id="{00000000-0008-0000-0800-00007D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382" name="Text Box 15">
          <a:extLst>
            <a:ext uri="{FF2B5EF4-FFF2-40B4-BE49-F238E27FC236}">
              <a16:creationId xmlns:a16="http://schemas.microsoft.com/office/drawing/2014/main" xmlns="" id="{00000000-0008-0000-0800-00007E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383" name="Text Box 15">
          <a:extLst>
            <a:ext uri="{FF2B5EF4-FFF2-40B4-BE49-F238E27FC236}">
              <a16:creationId xmlns:a16="http://schemas.microsoft.com/office/drawing/2014/main" xmlns="" id="{00000000-0008-0000-0800-00007F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384" name="Text Box 15">
          <a:extLst>
            <a:ext uri="{FF2B5EF4-FFF2-40B4-BE49-F238E27FC236}">
              <a16:creationId xmlns:a16="http://schemas.microsoft.com/office/drawing/2014/main" xmlns="" id="{00000000-0008-0000-0800-000080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385" name="Text Box 15">
          <a:extLst>
            <a:ext uri="{FF2B5EF4-FFF2-40B4-BE49-F238E27FC236}">
              <a16:creationId xmlns:a16="http://schemas.microsoft.com/office/drawing/2014/main" xmlns="" id="{00000000-0008-0000-0800-000081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386" name="Text Box 15">
          <a:extLst>
            <a:ext uri="{FF2B5EF4-FFF2-40B4-BE49-F238E27FC236}">
              <a16:creationId xmlns:a16="http://schemas.microsoft.com/office/drawing/2014/main" xmlns="" id="{00000000-0008-0000-0800-000082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387" name="Text Box 15">
          <a:extLst>
            <a:ext uri="{FF2B5EF4-FFF2-40B4-BE49-F238E27FC236}">
              <a16:creationId xmlns:a16="http://schemas.microsoft.com/office/drawing/2014/main" xmlns="" id="{00000000-0008-0000-0800-000083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388" name="Text Box 15">
          <a:extLst>
            <a:ext uri="{FF2B5EF4-FFF2-40B4-BE49-F238E27FC236}">
              <a16:creationId xmlns:a16="http://schemas.microsoft.com/office/drawing/2014/main" xmlns="" id="{00000000-0008-0000-0800-000084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389" name="Text Box 15">
          <a:extLst>
            <a:ext uri="{FF2B5EF4-FFF2-40B4-BE49-F238E27FC236}">
              <a16:creationId xmlns:a16="http://schemas.microsoft.com/office/drawing/2014/main" xmlns="" id="{00000000-0008-0000-0800-000085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390" name="Text Box 15">
          <a:extLst>
            <a:ext uri="{FF2B5EF4-FFF2-40B4-BE49-F238E27FC236}">
              <a16:creationId xmlns:a16="http://schemas.microsoft.com/office/drawing/2014/main" xmlns="" id="{00000000-0008-0000-0800-000086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391" name="Text Box 15">
          <a:extLst>
            <a:ext uri="{FF2B5EF4-FFF2-40B4-BE49-F238E27FC236}">
              <a16:creationId xmlns:a16="http://schemas.microsoft.com/office/drawing/2014/main" xmlns="" id="{00000000-0008-0000-0800-000087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392" name="Text Box 15">
          <a:extLst>
            <a:ext uri="{FF2B5EF4-FFF2-40B4-BE49-F238E27FC236}">
              <a16:creationId xmlns:a16="http://schemas.microsoft.com/office/drawing/2014/main" xmlns="" id="{00000000-0008-0000-0800-000088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393" name="Text Box 15">
          <a:extLst>
            <a:ext uri="{FF2B5EF4-FFF2-40B4-BE49-F238E27FC236}">
              <a16:creationId xmlns:a16="http://schemas.microsoft.com/office/drawing/2014/main" xmlns="" id="{00000000-0008-0000-0800-000089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394" name="Text Box 15">
          <a:extLst>
            <a:ext uri="{FF2B5EF4-FFF2-40B4-BE49-F238E27FC236}">
              <a16:creationId xmlns:a16="http://schemas.microsoft.com/office/drawing/2014/main" xmlns="" id="{00000000-0008-0000-0800-00008A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395" name="Text Box 15">
          <a:extLst>
            <a:ext uri="{FF2B5EF4-FFF2-40B4-BE49-F238E27FC236}">
              <a16:creationId xmlns:a16="http://schemas.microsoft.com/office/drawing/2014/main" xmlns="" id="{00000000-0008-0000-0800-00008B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396" name="Text Box 15">
          <a:extLst>
            <a:ext uri="{FF2B5EF4-FFF2-40B4-BE49-F238E27FC236}">
              <a16:creationId xmlns:a16="http://schemas.microsoft.com/office/drawing/2014/main" xmlns="" id="{00000000-0008-0000-0800-00008C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397" name="Text Box 15">
          <a:extLst>
            <a:ext uri="{FF2B5EF4-FFF2-40B4-BE49-F238E27FC236}">
              <a16:creationId xmlns:a16="http://schemas.microsoft.com/office/drawing/2014/main" xmlns="" id="{00000000-0008-0000-0800-00008D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398" name="Text Box 15">
          <a:extLst>
            <a:ext uri="{FF2B5EF4-FFF2-40B4-BE49-F238E27FC236}">
              <a16:creationId xmlns:a16="http://schemas.microsoft.com/office/drawing/2014/main" xmlns="" id="{00000000-0008-0000-0800-00008E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399" name="Text Box 15">
          <a:extLst>
            <a:ext uri="{FF2B5EF4-FFF2-40B4-BE49-F238E27FC236}">
              <a16:creationId xmlns:a16="http://schemas.microsoft.com/office/drawing/2014/main" xmlns="" id="{00000000-0008-0000-0800-00008F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400" name="Text Box 15">
          <a:extLst>
            <a:ext uri="{FF2B5EF4-FFF2-40B4-BE49-F238E27FC236}">
              <a16:creationId xmlns:a16="http://schemas.microsoft.com/office/drawing/2014/main" xmlns="" id="{00000000-0008-0000-0800-000090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401" name="Text Box 15">
          <a:extLst>
            <a:ext uri="{FF2B5EF4-FFF2-40B4-BE49-F238E27FC236}">
              <a16:creationId xmlns:a16="http://schemas.microsoft.com/office/drawing/2014/main" xmlns="" id="{00000000-0008-0000-0800-000091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402" name="Text Box 15">
          <a:extLst>
            <a:ext uri="{FF2B5EF4-FFF2-40B4-BE49-F238E27FC236}">
              <a16:creationId xmlns:a16="http://schemas.microsoft.com/office/drawing/2014/main" xmlns="" id="{00000000-0008-0000-0800-000092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403" name="Text Box 15">
          <a:extLst>
            <a:ext uri="{FF2B5EF4-FFF2-40B4-BE49-F238E27FC236}">
              <a16:creationId xmlns:a16="http://schemas.microsoft.com/office/drawing/2014/main" xmlns="" id="{00000000-0008-0000-0800-000093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404" name="Text Box 15">
          <a:extLst>
            <a:ext uri="{FF2B5EF4-FFF2-40B4-BE49-F238E27FC236}">
              <a16:creationId xmlns:a16="http://schemas.microsoft.com/office/drawing/2014/main" xmlns="" id="{00000000-0008-0000-0800-000094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405" name="Text Box 15">
          <a:extLst>
            <a:ext uri="{FF2B5EF4-FFF2-40B4-BE49-F238E27FC236}">
              <a16:creationId xmlns:a16="http://schemas.microsoft.com/office/drawing/2014/main" xmlns="" id="{00000000-0008-0000-0800-000095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406" name="Text Box 15">
          <a:extLst>
            <a:ext uri="{FF2B5EF4-FFF2-40B4-BE49-F238E27FC236}">
              <a16:creationId xmlns:a16="http://schemas.microsoft.com/office/drawing/2014/main" xmlns="" id="{00000000-0008-0000-0800-000096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407" name="Text Box 15">
          <a:extLst>
            <a:ext uri="{FF2B5EF4-FFF2-40B4-BE49-F238E27FC236}">
              <a16:creationId xmlns:a16="http://schemas.microsoft.com/office/drawing/2014/main" xmlns="" id="{00000000-0008-0000-0800-000097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408" name="Text Box 15">
          <a:extLst>
            <a:ext uri="{FF2B5EF4-FFF2-40B4-BE49-F238E27FC236}">
              <a16:creationId xmlns:a16="http://schemas.microsoft.com/office/drawing/2014/main" xmlns="" id="{00000000-0008-0000-0800-000098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409" name="Text Box 15">
          <a:extLst>
            <a:ext uri="{FF2B5EF4-FFF2-40B4-BE49-F238E27FC236}">
              <a16:creationId xmlns:a16="http://schemas.microsoft.com/office/drawing/2014/main" xmlns="" id="{00000000-0008-0000-0800-000099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410" name="Text Box 15">
          <a:extLst>
            <a:ext uri="{FF2B5EF4-FFF2-40B4-BE49-F238E27FC236}">
              <a16:creationId xmlns:a16="http://schemas.microsoft.com/office/drawing/2014/main" xmlns="" id="{00000000-0008-0000-0800-00009A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411" name="Text Box 15">
          <a:extLst>
            <a:ext uri="{FF2B5EF4-FFF2-40B4-BE49-F238E27FC236}">
              <a16:creationId xmlns:a16="http://schemas.microsoft.com/office/drawing/2014/main" xmlns="" id="{00000000-0008-0000-0800-00009B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412" name="Text Box 15">
          <a:extLst>
            <a:ext uri="{FF2B5EF4-FFF2-40B4-BE49-F238E27FC236}">
              <a16:creationId xmlns:a16="http://schemas.microsoft.com/office/drawing/2014/main" xmlns="" id="{00000000-0008-0000-0800-00009C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413" name="Text Box 15">
          <a:extLst>
            <a:ext uri="{FF2B5EF4-FFF2-40B4-BE49-F238E27FC236}">
              <a16:creationId xmlns:a16="http://schemas.microsoft.com/office/drawing/2014/main" xmlns="" id="{00000000-0008-0000-0800-00009D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414" name="Text Box 15">
          <a:extLst>
            <a:ext uri="{FF2B5EF4-FFF2-40B4-BE49-F238E27FC236}">
              <a16:creationId xmlns:a16="http://schemas.microsoft.com/office/drawing/2014/main" xmlns="" id="{00000000-0008-0000-0800-00009E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415" name="Text Box 15">
          <a:extLst>
            <a:ext uri="{FF2B5EF4-FFF2-40B4-BE49-F238E27FC236}">
              <a16:creationId xmlns:a16="http://schemas.microsoft.com/office/drawing/2014/main" xmlns="" id="{00000000-0008-0000-0800-00009F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416" name="Text Box 15">
          <a:extLst>
            <a:ext uri="{FF2B5EF4-FFF2-40B4-BE49-F238E27FC236}">
              <a16:creationId xmlns:a16="http://schemas.microsoft.com/office/drawing/2014/main" xmlns="" id="{00000000-0008-0000-0800-0000A0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417" name="Text Box 15">
          <a:extLst>
            <a:ext uri="{FF2B5EF4-FFF2-40B4-BE49-F238E27FC236}">
              <a16:creationId xmlns:a16="http://schemas.microsoft.com/office/drawing/2014/main" xmlns="" id="{00000000-0008-0000-0800-0000A1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418" name="Text Box 15">
          <a:extLst>
            <a:ext uri="{FF2B5EF4-FFF2-40B4-BE49-F238E27FC236}">
              <a16:creationId xmlns:a16="http://schemas.microsoft.com/office/drawing/2014/main" xmlns="" id="{00000000-0008-0000-0800-0000A2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419" name="Text Box 15">
          <a:extLst>
            <a:ext uri="{FF2B5EF4-FFF2-40B4-BE49-F238E27FC236}">
              <a16:creationId xmlns:a16="http://schemas.microsoft.com/office/drawing/2014/main" xmlns="" id="{00000000-0008-0000-0800-0000A3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420" name="Text Box 15">
          <a:extLst>
            <a:ext uri="{FF2B5EF4-FFF2-40B4-BE49-F238E27FC236}">
              <a16:creationId xmlns:a16="http://schemas.microsoft.com/office/drawing/2014/main" xmlns="" id="{00000000-0008-0000-0800-0000A4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421" name="Text Box 15">
          <a:extLst>
            <a:ext uri="{FF2B5EF4-FFF2-40B4-BE49-F238E27FC236}">
              <a16:creationId xmlns:a16="http://schemas.microsoft.com/office/drawing/2014/main" xmlns="" id="{00000000-0008-0000-0800-0000A5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422" name="Text Box 15">
          <a:extLst>
            <a:ext uri="{FF2B5EF4-FFF2-40B4-BE49-F238E27FC236}">
              <a16:creationId xmlns:a16="http://schemas.microsoft.com/office/drawing/2014/main" xmlns="" id="{00000000-0008-0000-0800-0000A6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423" name="Text Box 15">
          <a:extLst>
            <a:ext uri="{FF2B5EF4-FFF2-40B4-BE49-F238E27FC236}">
              <a16:creationId xmlns:a16="http://schemas.microsoft.com/office/drawing/2014/main" xmlns="" id="{00000000-0008-0000-0800-0000A7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424" name="Text Box 15">
          <a:extLst>
            <a:ext uri="{FF2B5EF4-FFF2-40B4-BE49-F238E27FC236}">
              <a16:creationId xmlns:a16="http://schemas.microsoft.com/office/drawing/2014/main" xmlns="" id="{00000000-0008-0000-0800-0000A8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425" name="Text Box 15">
          <a:extLst>
            <a:ext uri="{FF2B5EF4-FFF2-40B4-BE49-F238E27FC236}">
              <a16:creationId xmlns:a16="http://schemas.microsoft.com/office/drawing/2014/main" xmlns="" id="{00000000-0008-0000-0800-0000A9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426" name="Text Box 15">
          <a:extLst>
            <a:ext uri="{FF2B5EF4-FFF2-40B4-BE49-F238E27FC236}">
              <a16:creationId xmlns:a16="http://schemas.microsoft.com/office/drawing/2014/main" xmlns="" id="{00000000-0008-0000-0800-0000AA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427" name="Text Box 15">
          <a:extLst>
            <a:ext uri="{FF2B5EF4-FFF2-40B4-BE49-F238E27FC236}">
              <a16:creationId xmlns:a16="http://schemas.microsoft.com/office/drawing/2014/main" xmlns="" id="{00000000-0008-0000-0800-0000AB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428" name="Text Box 15">
          <a:extLst>
            <a:ext uri="{FF2B5EF4-FFF2-40B4-BE49-F238E27FC236}">
              <a16:creationId xmlns:a16="http://schemas.microsoft.com/office/drawing/2014/main" xmlns="" id="{00000000-0008-0000-0800-0000AC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429" name="Text Box 15">
          <a:extLst>
            <a:ext uri="{FF2B5EF4-FFF2-40B4-BE49-F238E27FC236}">
              <a16:creationId xmlns:a16="http://schemas.microsoft.com/office/drawing/2014/main" xmlns="" id="{00000000-0008-0000-0800-0000AD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430" name="Text Box 15">
          <a:extLst>
            <a:ext uri="{FF2B5EF4-FFF2-40B4-BE49-F238E27FC236}">
              <a16:creationId xmlns:a16="http://schemas.microsoft.com/office/drawing/2014/main" xmlns="" id="{00000000-0008-0000-0800-0000AE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431" name="Text Box 15">
          <a:extLst>
            <a:ext uri="{FF2B5EF4-FFF2-40B4-BE49-F238E27FC236}">
              <a16:creationId xmlns:a16="http://schemas.microsoft.com/office/drawing/2014/main" xmlns="" id="{00000000-0008-0000-0800-0000AF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432" name="Text Box 15">
          <a:extLst>
            <a:ext uri="{FF2B5EF4-FFF2-40B4-BE49-F238E27FC236}">
              <a16:creationId xmlns:a16="http://schemas.microsoft.com/office/drawing/2014/main" xmlns="" id="{00000000-0008-0000-0800-0000B0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433" name="Text Box 15">
          <a:extLst>
            <a:ext uri="{FF2B5EF4-FFF2-40B4-BE49-F238E27FC236}">
              <a16:creationId xmlns:a16="http://schemas.microsoft.com/office/drawing/2014/main" xmlns="" id="{00000000-0008-0000-0800-0000B1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434" name="Text Box 15">
          <a:extLst>
            <a:ext uri="{FF2B5EF4-FFF2-40B4-BE49-F238E27FC236}">
              <a16:creationId xmlns:a16="http://schemas.microsoft.com/office/drawing/2014/main" xmlns="" id="{00000000-0008-0000-0800-0000B2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435" name="Text Box 15">
          <a:extLst>
            <a:ext uri="{FF2B5EF4-FFF2-40B4-BE49-F238E27FC236}">
              <a16:creationId xmlns:a16="http://schemas.microsoft.com/office/drawing/2014/main" xmlns="" id="{00000000-0008-0000-0800-0000B3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436" name="Text Box 15">
          <a:extLst>
            <a:ext uri="{FF2B5EF4-FFF2-40B4-BE49-F238E27FC236}">
              <a16:creationId xmlns:a16="http://schemas.microsoft.com/office/drawing/2014/main" xmlns="" id="{00000000-0008-0000-0800-0000B4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437" name="Text Box 15">
          <a:extLst>
            <a:ext uri="{FF2B5EF4-FFF2-40B4-BE49-F238E27FC236}">
              <a16:creationId xmlns:a16="http://schemas.microsoft.com/office/drawing/2014/main" xmlns="" id="{00000000-0008-0000-0800-0000B5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438" name="Text Box 15">
          <a:extLst>
            <a:ext uri="{FF2B5EF4-FFF2-40B4-BE49-F238E27FC236}">
              <a16:creationId xmlns:a16="http://schemas.microsoft.com/office/drawing/2014/main" xmlns="" id="{00000000-0008-0000-0800-0000B6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439" name="Text Box 15">
          <a:extLst>
            <a:ext uri="{FF2B5EF4-FFF2-40B4-BE49-F238E27FC236}">
              <a16:creationId xmlns:a16="http://schemas.microsoft.com/office/drawing/2014/main" xmlns="" id="{00000000-0008-0000-0800-0000B7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440" name="Text Box 15">
          <a:extLst>
            <a:ext uri="{FF2B5EF4-FFF2-40B4-BE49-F238E27FC236}">
              <a16:creationId xmlns:a16="http://schemas.microsoft.com/office/drawing/2014/main" xmlns="" id="{00000000-0008-0000-0800-0000B8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441" name="Text Box 15">
          <a:extLst>
            <a:ext uri="{FF2B5EF4-FFF2-40B4-BE49-F238E27FC236}">
              <a16:creationId xmlns:a16="http://schemas.microsoft.com/office/drawing/2014/main" xmlns="" id="{00000000-0008-0000-0800-0000B9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442" name="Text Box 15">
          <a:extLst>
            <a:ext uri="{FF2B5EF4-FFF2-40B4-BE49-F238E27FC236}">
              <a16:creationId xmlns:a16="http://schemas.microsoft.com/office/drawing/2014/main" xmlns="" id="{00000000-0008-0000-0800-0000BA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443" name="Text Box 15">
          <a:extLst>
            <a:ext uri="{FF2B5EF4-FFF2-40B4-BE49-F238E27FC236}">
              <a16:creationId xmlns:a16="http://schemas.microsoft.com/office/drawing/2014/main" xmlns="" id="{00000000-0008-0000-0800-0000BB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444" name="Text Box 15">
          <a:extLst>
            <a:ext uri="{FF2B5EF4-FFF2-40B4-BE49-F238E27FC236}">
              <a16:creationId xmlns:a16="http://schemas.microsoft.com/office/drawing/2014/main" xmlns="" id="{00000000-0008-0000-0800-0000BC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445" name="Text Box 15">
          <a:extLst>
            <a:ext uri="{FF2B5EF4-FFF2-40B4-BE49-F238E27FC236}">
              <a16:creationId xmlns:a16="http://schemas.microsoft.com/office/drawing/2014/main" xmlns="" id="{00000000-0008-0000-0800-0000BD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446" name="Text Box 15">
          <a:extLst>
            <a:ext uri="{FF2B5EF4-FFF2-40B4-BE49-F238E27FC236}">
              <a16:creationId xmlns:a16="http://schemas.microsoft.com/office/drawing/2014/main" xmlns="" id="{00000000-0008-0000-0800-0000BE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447" name="Text Box 15">
          <a:extLst>
            <a:ext uri="{FF2B5EF4-FFF2-40B4-BE49-F238E27FC236}">
              <a16:creationId xmlns:a16="http://schemas.microsoft.com/office/drawing/2014/main" xmlns="" id="{00000000-0008-0000-0800-0000BF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448" name="Text Box 15">
          <a:extLst>
            <a:ext uri="{FF2B5EF4-FFF2-40B4-BE49-F238E27FC236}">
              <a16:creationId xmlns:a16="http://schemas.microsoft.com/office/drawing/2014/main" xmlns="" id="{00000000-0008-0000-0800-0000C0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449" name="Text Box 15">
          <a:extLst>
            <a:ext uri="{FF2B5EF4-FFF2-40B4-BE49-F238E27FC236}">
              <a16:creationId xmlns:a16="http://schemas.microsoft.com/office/drawing/2014/main" xmlns="" id="{00000000-0008-0000-0800-0000C1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450" name="Text Box 15">
          <a:extLst>
            <a:ext uri="{FF2B5EF4-FFF2-40B4-BE49-F238E27FC236}">
              <a16:creationId xmlns:a16="http://schemas.microsoft.com/office/drawing/2014/main" xmlns="" id="{00000000-0008-0000-0800-0000C2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451" name="Text Box 15">
          <a:extLst>
            <a:ext uri="{FF2B5EF4-FFF2-40B4-BE49-F238E27FC236}">
              <a16:creationId xmlns:a16="http://schemas.microsoft.com/office/drawing/2014/main" xmlns="" id="{00000000-0008-0000-0800-0000C3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452" name="Text Box 15">
          <a:extLst>
            <a:ext uri="{FF2B5EF4-FFF2-40B4-BE49-F238E27FC236}">
              <a16:creationId xmlns:a16="http://schemas.microsoft.com/office/drawing/2014/main" xmlns="" id="{00000000-0008-0000-0800-0000C4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453" name="Text Box 15">
          <a:extLst>
            <a:ext uri="{FF2B5EF4-FFF2-40B4-BE49-F238E27FC236}">
              <a16:creationId xmlns:a16="http://schemas.microsoft.com/office/drawing/2014/main" xmlns="" id="{00000000-0008-0000-0800-0000C5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454" name="Text Box 15">
          <a:extLst>
            <a:ext uri="{FF2B5EF4-FFF2-40B4-BE49-F238E27FC236}">
              <a16:creationId xmlns:a16="http://schemas.microsoft.com/office/drawing/2014/main" xmlns="" id="{00000000-0008-0000-0800-0000C6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455" name="Text Box 15">
          <a:extLst>
            <a:ext uri="{FF2B5EF4-FFF2-40B4-BE49-F238E27FC236}">
              <a16:creationId xmlns:a16="http://schemas.microsoft.com/office/drawing/2014/main" xmlns="" id="{00000000-0008-0000-0800-0000C7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456" name="Text Box 15">
          <a:extLst>
            <a:ext uri="{FF2B5EF4-FFF2-40B4-BE49-F238E27FC236}">
              <a16:creationId xmlns:a16="http://schemas.microsoft.com/office/drawing/2014/main" xmlns="" id="{00000000-0008-0000-0800-0000C8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457" name="Text Box 15">
          <a:extLst>
            <a:ext uri="{FF2B5EF4-FFF2-40B4-BE49-F238E27FC236}">
              <a16:creationId xmlns:a16="http://schemas.microsoft.com/office/drawing/2014/main" xmlns="" id="{00000000-0008-0000-0800-0000C9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458" name="Text Box 15">
          <a:extLst>
            <a:ext uri="{FF2B5EF4-FFF2-40B4-BE49-F238E27FC236}">
              <a16:creationId xmlns:a16="http://schemas.microsoft.com/office/drawing/2014/main" xmlns="" id="{00000000-0008-0000-0800-0000CA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459" name="Text Box 15">
          <a:extLst>
            <a:ext uri="{FF2B5EF4-FFF2-40B4-BE49-F238E27FC236}">
              <a16:creationId xmlns:a16="http://schemas.microsoft.com/office/drawing/2014/main" xmlns="" id="{00000000-0008-0000-0800-0000CB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460" name="Text Box 15">
          <a:extLst>
            <a:ext uri="{FF2B5EF4-FFF2-40B4-BE49-F238E27FC236}">
              <a16:creationId xmlns:a16="http://schemas.microsoft.com/office/drawing/2014/main" xmlns="" id="{00000000-0008-0000-0800-0000CC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461" name="Text Box 15">
          <a:extLst>
            <a:ext uri="{FF2B5EF4-FFF2-40B4-BE49-F238E27FC236}">
              <a16:creationId xmlns:a16="http://schemas.microsoft.com/office/drawing/2014/main" xmlns="" id="{00000000-0008-0000-0800-0000CD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462" name="Text Box 15">
          <a:extLst>
            <a:ext uri="{FF2B5EF4-FFF2-40B4-BE49-F238E27FC236}">
              <a16:creationId xmlns:a16="http://schemas.microsoft.com/office/drawing/2014/main" xmlns="" id="{00000000-0008-0000-0800-0000CE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463" name="Text Box 15">
          <a:extLst>
            <a:ext uri="{FF2B5EF4-FFF2-40B4-BE49-F238E27FC236}">
              <a16:creationId xmlns:a16="http://schemas.microsoft.com/office/drawing/2014/main" xmlns="" id="{00000000-0008-0000-0800-0000CF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464" name="Text Box 15">
          <a:extLst>
            <a:ext uri="{FF2B5EF4-FFF2-40B4-BE49-F238E27FC236}">
              <a16:creationId xmlns:a16="http://schemas.microsoft.com/office/drawing/2014/main" xmlns="" id="{00000000-0008-0000-0800-0000D0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465" name="Text Box 15">
          <a:extLst>
            <a:ext uri="{FF2B5EF4-FFF2-40B4-BE49-F238E27FC236}">
              <a16:creationId xmlns:a16="http://schemas.microsoft.com/office/drawing/2014/main" xmlns="" id="{00000000-0008-0000-0800-0000D1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466" name="Text Box 15">
          <a:extLst>
            <a:ext uri="{FF2B5EF4-FFF2-40B4-BE49-F238E27FC236}">
              <a16:creationId xmlns:a16="http://schemas.microsoft.com/office/drawing/2014/main" xmlns="" id="{00000000-0008-0000-0800-0000D2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467" name="Text Box 15">
          <a:extLst>
            <a:ext uri="{FF2B5EF4-FFF2-40B4-BE49-F238E27FC236}">
              <a16:creationId xmlns:a16="http://schemas.microsoft.com/office/drawing/2014/main" xmlns="" id="{00000000-0008-0000-0800-0000D3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468" name="Text Box 15">
          <a:extLst>
            <a:ext uri="{FF2B5EF4-FFF2-40B4-BE49-F238E27FC236}">
              <a16:creationId xmlns:a16="http://schemas.microsoft.com/office/drawing/2014/main" xmlns="" id="{00000000-0008-0000-0800-0000D4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469" name="Text Box 15">
          <a:extLst>
            <a:ext uri="{FF2B5EF4-FFF2-40B4-BE49-F238E27FC236}">
              <a16:creationId xmlns:a16="http://schemas.microsoft.com/office/drawing/2014/main" xmlns="" id="{00000000-0008-0000-0800-0000D5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470" name="Text Box 15">
          <a:extLst>
            <a:ext uri="{FF2B5EF4-FFF2-40B4-BE49-F238E27FC236}">
              <a16:creationId xmlns:a16="http://schemas.microsoft.com/office/drawing/2014/main" xmlns="" id="{00000000-0008-0000-0800-0000D6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471" name="Text Box 15">
          <a:extLst>
            <a:ext uri="{FF2B5EF4-FFF2-40B4-BE49-F238E27FC236}">
              <a16:creationId xmlns:a16="http://schemas.microsoft.com/office/drawing/2014/main" xmlns="" id="{00000000-0008-0000-0800-0000D7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472" name="Text Box 15">
          <a:extLst>
            <a:ext uri="{FF2B5EF4-FFF2-40B4-BE49-F238E27FC236}">
              <a16:creationId xmlns:a16="http://schemas.microsoft.com/office/drawing/2014/main" xmlns="" id="{00000000-0008-0000-0800-0000D8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473" name="Text Box 15">
          <a:extLst>
            <a:ext uri="{FF2B5EF4-FFF2-40B4-BE49-F238E27FC236}">
              <a16:creationId xmlns:a16="http://schemas.microsoft.com/office/drawing/2014/main" xmlns="" id="{00000000-0008-0000-0800-0000D9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474" name="Text Box 15">
          <a:extLst>
            <a:ext uri="{FF2B5EF4-FFF2-40B4-BE49-F238E27FC236}">
              <a16:creationId xmlns:a16="http://schemas.microsoft.com/office/drawing/2014/main" xmlns="" id="{00000000-0008-0000-0800-0000DA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475" name="Text Box 15">
          <a:extLst>
            <a:ext uri="{FF2B5EF4-FFF2-40B4-BE49-F238E27FC236}">
              <a16:creationId xmlns:a16="http://schemas.microsoft.com/office/drawing/2014/main" xmlns="" id="{00000000-0008-0000-0800-0000DB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476" name="Text Box 15">
          <a:extLst>
            <a:ext uri="{FF2B5EF4-FFF2-40B4-BE49-F238E27FC236}">
              <a16:creationId xmlns:a16="http://schemas.microsoft.com/office/drawing/2014/main" xmlns="" id="{00000000-0008-0000-0800-0000DC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477" name="Text Box 15">
          <a:extLst>
            <a:ext uri="{FF2B5EF4-FFF2-40B4-BE49-F238E27FC236}">
              <a16:creationId xmlns:a16="http://schemas.microsoft.com/office/drawing/2014/main" xmlns="" id="{00000000-0008-0000-0800-0000DD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478" name="Text Box 15">
          <a:extLst>
            <a:ext uri="{FF2B5EF4-FFF2-40B4-BE49-F238E27FC236}">
              <a16:creationId xmlns:a16="http://schemas.microsoft.com/office/drawing/2014/main" xmlns="" id="{00000000-0008-0000-0800-0000DE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479" name="Text Box 15">
          <a:extLst>
            <a:ext uri="{FF2B5EF4-FFF2-40B4-BE49-F238E27FC236}">
              <a16:creationId xmlns:a16="http://schemas.microsoft.com/office/drawing/2014/main" xmlns="" id="{00000000-0008-0000-0800-0000DF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480" name="Text Box 15">
          <a:extLst>
            <a:ext uri="{FF2B5EF4-FFF2-40B4-BE49-F238E27FC236}">
              <a16:creationId xmlns:a16="http://schemas.microsoft.com/office/drawing/2014/main" xmlns="" id="{00000000-0008-0000-0800-0000E0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481" name="Text Box 15">
          <a:extLst>
            <a:ext uri="{FF2B5EF4-FFF2-40B4-BE49-F238E27FC236}">
              <a16:creationId xmlns:a16="http://schemas.microsoft.com/office/drawing/2014/main" xmlns="" id="{00000000-0008-0000-0800-0000E1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482" name="Text Box 15">
          <a:extLst>
            <a:ext uri="{FF2B5EF4-FFF2-40B4-BE49-F238E27FC236}">
              <a16:creationId xmlns:a16="http://schemas.microsoft.com/office/drawing/2014/main" xmlns="" id="{00000000-0008-0000-0800-0000E2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483" name="Text Box 15">
          <a:extLst>
            <a:ext uri="{FF2B5EF4-FFF2-40B4-BE49-F238E27FC236}">
              <a16:creationId xmlns:a16="http://schemas.microsoft.com/office/drawing/2014/main" xmlns="" id="{00000000-0008-0000-0800-0000E3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484" name="Text Box 15">
          <a:extLst>
            <a:ext uri="{FF2B5EF4-FFF2-40B4-BE49-F238E27FC236}">
              <a16:creationId xmlns:a16="http://schemas.microsoft.com/office/drawing/2014/main" xmlns="" id="{00000000-0008-0000-0800-0000E4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485" name="Text Box 15">
          <a:extLst>
            <a:ext uri="{FF2B5EF4-FFF2-40B4-BE49-F238E27FC236}">
              <a16:creationId xmlns:a16="http://schemas.microsoft.com/office/drawing/2014/main" xmlns="" id="{00000000-0008-0000-0800-0000E5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486" name="Text Box 15">
          <a:extLst>
            <a:ext uri="{FF2B5EF4-FFF2-40B4-BE49-F238E27FC236}">
              <a16:creationId xmlns:a16="http://schemas.microsoft.com/office/drawing/2014/main" xmlns="" id="{00000000-0008-0000-0800-0000E6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487" name="Text Box 15">
          <a:extLst>
            <a:ext uri="{FF2B5EF4-FFF2-40B4-BE49-F238E27FC236}">
              <a16:creationId xmlns:a16="http://schemas.microsoft.com/office/drawing/2014/main" xmlns="" id="{00000000-0008-0000-0800-0000E7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488" name="Text Box 15">
          <a:extLst>
            <a:ext uri="{FF2B5EF4-FFF2-40B4-BE49-F238E27FC236}">
              <a16:creationId xmlns:a16="http://schemas.microsoft.com/office/drawing/2014/main" xmlns="" id="{00000000-0008-0000-0800-0000E8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489" name="Text Box 15">
          <a:extLst>
            <a:ext uri="{FF2B5EF4-FFF2-40B4-BE49-F238E27FC236}">
              <a16:creationId xmlns:a16="http://schemas.microsoft.com/office/drawing/2014/main" xmlns="" id="{00000000-0008-0000-0800-0000E9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490" name="Text Box 15">
          <a:extLst>
            <a:ext uri="{FF2B5EF4-FFF2-40B4-BE49-F238E27FC236}">
              <a16:creationId xmlns:a16="http://schemas.microsoft.com/office/drawing/2014/main" xmlns="" id="{00000000-0008-0000-0800-0000EA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491" name="Text Box 15">
          <a:extLst>
            <a:ext uri="{FF2B5EF4-FFF2-40B4-BE49-F238E27FC236}">
              <a16:creationId xmlns:a16="http://schemas.microsoft.com/office/drawing/2014/main" xmlns="" id="{00000000-0008-0000-0800-0000EB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492" name="Text Box 15">
          <a:extLst>
            <a:ext uri="{FF2B5EF4-FFF2-40B4-BE49-F238E27FC236}">
              <a16:creationId xmlns:a16="http://schemas.microsoft.com/office/drawing/2014/main" xmlns="" id="{00000000-0008-0000-0800-0000EC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493" name="Text Box 15">
          <a:extLst>
            <a:ext uri="{FF2B5EF4-FFF2-40B4-BE49-F238E27FC236}">
              <a16:creationId xmlns:a16="http://schemas.microsoft.com/office/drawing/2014/main" xmlns="" id="{00000000-0008-0000-0800-0000ED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494" name="Text Box 15">
          <a:extLst>
            <a:ext uri="{FF2B5EF4-FFF2-40B4-BE49-F238E27FC236}">
              <a16:creationId xmlns:a16="http://schemas.microsoft.com/office/drawing/2014/main" xmlns="" id="{00000000-0008-0000-0800-0000EE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495" name="Text Box 15">
          <a:extLst>
            <a:ext uri="{FF2B5EF4-FFF2-40B4-BE49-F238E27FC236}">
              <a16:creationId xmlns:a16="http://schemas.microsoft.com/office/drawing/2014/main" xmlns="" id="{00000000-0008-0000-0800-0000EF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496" name="Text Box 15">
          <a:extLst>
            <a:ext uri="{FF2B5EF4-FFF2-40B4-BE49-F238E27FC236}">
              <a16:creationId xmlns:a16="http://schemas.microsoft.com/office/drawing/2014/main" xmlns="" id="{00000000-0008-0000-0800-0000F0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497" name="Text Box 15">
          <a:extLst>
            <a:ext uri="{FF2B5EF4-FFF2-40B4-BE49-F238E27FC236}">
              <a16:creationId xmlns:a16="http://schemas.microsoft.com/office/drawing/2014/main" xmlns="" id="{00000000-0008-0000-0800-0000F1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498" name="Text Box 15">
          <a:extLst>
            <a:ext uri="{FF2B5EF4-FFF2-40B4-BE49-F238E27FC236}">
              <a16:creationId xmlns:a16="http://schemas.microsoft.com/office/drawing/2014/main" xmlns="" id="{00000000-0008-0000-0800-0000F2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499" name="Text Box 15">
          <a:extLst>
            <a:ext uri="{FF2B5EF4-FFF2-40B4-BE49-F238E27FC236}">
              <a16:creationId xmlns:a16="http://schemas.microsoft.com/office/drawing/2014/main" xmlns="" id="{00000000-0008-0000-0800-0000F3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500" name="Text Box 15">
          <a:extLst>
            <a:ext uri="{FF2B5EF4-FFF2-40B4-BE49-F238E27FC236}">
              <a16:creationId xmlns:a16="http://schemas.microsoft.com/office/drawing/2014/main" xmlns="" id="{00000000-0008-0000-0800-0000F4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501" name="Text Box 15">
          <a:extLst>
            <a:ext uri="{FF2B5EF4-FFF2-40B4-BE49-F238E27FC236}">
              <a16:creationId xmlns:a16="http://schemas.microsoft.com/office/drawing/2014/main" xmlns="" id="{00000000-0008-0000-0800-0000F5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502" name="Text Box 15">
          <a:extLst>
            <a:ext uri="{FF2B5EF4-FFF2-40B4-BE49-F238E27FC236}">
              <a16:creationId xmlns:a16="http://schemas.microsoft.com/office/drawing/2014/main" xmlns="" id="{00000000-0008-0000-0800-0000F6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503" name="Text Box 15">
          <a:extLst>
            <a:ext uri="{FF2B5EF4-FFF2-40B4-BE49-F238E27FC236}">
              <a16:creationId xmlns:a16="http://schemas.microsoft.com/office/drawing/2014/main" xmlns="" id="{00000000-0008-0000-0800-0000F7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504" name="Text Box 15">
          <a:extLst>
            <a:ext uri="{FF2B5EF4-FFF2-40B4-BE49-F238E27FC236}">
              <a16:creationId xmlns:a16="http://schemas.microsoft.com/office/drawing/2014/main" xmlns="" id="{00000000-0008-0000-0800-0000F8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505" name="Text Box 15">
          <a:extLst>
            <a:ext uri="{FF2B5EF4-FFF2-40B4-BE49-F238E27FC236}">
              <a16:creationId xmlns:a16="http://schemas.microsoft.com/office/drawing/2014/main" xmlns="" id="{00000000-0008-0000-0800-0000F9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506" name="Text Box 15">
          <a:extLst>
            <a:ext uri="{FF2B5EF4-FFF2-40B4-BE49-F238E27FC236}">
              <a16:creationId xmlns:a16="http://schemas.microsoft.com/office/drawing/2014/main" xmlns="" id="{00000000-0008-0000-0800-0000FA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507" name="Text Box 15">
          <a:extLst>
            <a:ext uri="{FF2B5EF4-FFF2-40B4-BE49-F238E27FC236}">
              <a16:creationId xmlns:a16="http://schemas.microsoft.com/office/drawing/2014/main" xmlns="" id="{00000000-0008-0000-0800-0000FB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508" name="Text Box 15">
          <a:extLst>
            <a:ext uri="{FF2B5EF4-FFF2-40B4-BE49-F238E27FC236}">
              <a16:creationId xmlns:a16="http://schemas.microsoft.com/office/drawing/2014/main" xmlns="" id="{00000000-0008-0000-0800-0000FC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509" name="Text Box 15">
          <a:extLst>
            <a:ext uri="{FF2B5EF4-FFF2-40B4-BE49-F238E27FC236}">
              <a16:creationId xmlns:a16="http://schemas.microsoft.com/office/drawing/2014/main" xmlns="" id="{00000000-0008-0000-0800-0000FD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510" name="Text Box 15">
          <a:extLst>
            <a:ext uri="{FF2B5EF4-FFF2-40B4-BE49-F238E27FC236}">
              <a16:creationId xmlns:a16="http://schemas.microsoft.com/office/drawing/2014/main" xmlns="" id="{00000000-0008-0000-0800-0000FE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511" name="Text Box 15">
          <a:extLst>
            <a:ext uri="{FF2B5EF4-FFF2-40B4-BE49-F238E27FC236}">
              <a16:creationId xmlns:a16="http://schemas.microsoft.com/office/drawing/2014/main" xmlns="" id="{00000000-0008-0000-0800-0000FF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512" name="Text Box 15">
          <a:extLst>
            <a:ext uri="{FF2B5EF4-FFF2-40B4-BE49-F238E27FC236}">
              <a16:creationId xmlns:a16="http://schemas.microsoft.com/office/drawing/2014/main" xmlns="" id="{00000000-0008-0000-0800-000000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513" name="Text Box 15">
          <a:extLst>
            <a:ext uri="{FF2B5EF4-FFF2-40B4-BE49-F238E27FC236}">
              <a16:creationId xmlns:a16="http://schemas.microsoft.com/office/drawing/2014/main" xmlns="" id="{00000000-0008-0000-0800-000001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514" name="Text Box 15">
          <a:extLst>
            <a:ext uri="{FF2B5EF4-FFF2-40B4-BE49-F238E27FC236}">
              <a16:creationId xmlns:a16="http://schemas.microsoft.com/office/drawing/2014/main" xmlns="" id="{00000000-0008-0000-0800-000002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515" name="Text Box 15">
          <a:extLst>
            <a:ext uri="{FF2B5EF4-FFF2-40B4-BE49-F238E27FC236}">
              <a16:creationId xmlns:a16="http://schemas.microsoft.com/office/drawing/2014/main" xmlns="" id="{00000000-0008-0000-0800-000003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516" name="Text Box 15">
          <a:extLst>
            <a:ext uri="{FF2B5EF4-FFF2-40B4-BE49-F238E27FC236}">
              <a16:creationId xmlns:a16="http://schemas.microsoft.com/office/drawing/2014/main" xmlns="" id="{00000000-0008-0000-0800-000004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517" name="Text Box 15">
          <a:extLst>
            <a:ext uri="{FF2B5EF4-FFF2-40B4-BE49-F238E27FC236}">
              <a16:creationId xmlns:a16="http://schemas.microsoft.com/office/drawing/2014/main" xmlns="" id="{00000000-0008-0000-0800-000005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518" name="Text Box 15">
          <a:extLst>
            <a:ext uri="{FF2B5EF4-FFF2-40B4-BE49-F238E27FC236}">
              <a16:creationId xmlns:a16="http://schemas.microsoft.com/office/drawing/2014/main" xmlns="" id="{00000000-0008-0000-0800-000006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519" name="Text Box 15">
          <a:extLst>
            <a:ext uri="{FF2B5EF4-FFF2-40B4-BE49-F238E27FC236}">
              <a16:creationId xmlns:a16="http://schemas.microsoft.com/office/drawing/2014/main" xmlns="" id="{00000000-0008-0000-0800-000007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520" name="Text Box 15">
          <a:extLst>
            <a:ext uri="{FF2B5EF4-FFF2-40B4-BE49-F238E27FC236}">
              <a16:creationId xmlns:a16="http://schemas.microsoft.com/office/drawing/2014/main" xmlns="" id="{00000000-0008-0000-0800-000008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521" name="Text Box 15">
          <a:extLst>
            <a:ext uri="{FF2B5EF4-FFF2-40B4-BE49-F238E27FC236}">
              <a16:creationId xmlns:a16="http://schemas.microsoft.com/office/drawing/2014/main" xmlns="" id="{00000000-0008-0000-0800-000009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522" name="Text Box 15">
          <a:extLst>
            <a:ext uri="{FF2B5EF4-FFF2-40B4-BE49-F238E27FC236}">
              <a16:creationId xmlns:a16="http://schemas.microsoft.com/office/drawing/2014/main" xmlns="" id="{00000000-0008-0000-0800-00000A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523" name="Text Box 15">
          <a:extLst>
            <a:ext uri="{FF2B5EF4-FFF2-40B4-BE49-F238E27FC236}">
              <a16:creationId xmlns:a16="http://schemas.microsoft.com/office/drawing/2014/main" xmlns="" id="{00000000-0008-0000-0800-00000B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524" name="Text Box 15">
          <a:extLst>
            <a:ext uri="{FF2B5EF4-FFF2-40B4-BE49-F238E27FC236}">
              <a16:creationId xmlns:a16="http://schemas.microsoft.com/office/drawing/2014/main" xmlns="" id="{00000000-0008-0000-0800-00000C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525" name="Text Box 15">
          <a:extLst>
            <a:ext uri="{FF2B5EF4-FFF2-40B4-BE49-F238E27FC236}">
              <a16:creationId xmlns:a16="http://schemas.microsoft.com/office/drawing/2014/main" xmlns="" id="{00000000-0008-0000-0800-00000D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526" name="Text Box 15">
          <a:extLst>
            <a:ext uri="{FF2B5EF4-FFF2-40B4-BE49-F238E27FC236}">
              <a16:creationId xmlns:a16="http://schemas.microsoft.com/office/drawing/2014/main" xmlns="" id="{00000000-0008-0000-0800-00000E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527" name="Text Box 15">
          <a:extLst>
            <a:ext uri="{FF2B5EF4-FFF2-40B4-BE49-F238E27FC236}">
              <a16:creationId xmlns:a16="http://schemas.microsoft.com/office/drawing/2014/main" xmlns="" id="{00000000-0008-0000-0800-00000F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528" name="Text Box 15">
          <a:extLst>
            <a:ext uri="{FF2B5EF4-FFF2-40B4-BE49-F238E27FC236}">
              <a16:creationId xmlns:a16="http://schemas.microsoft.com/office/drawing/2014/main" xmlns="" id="{00000000-0008-0000-0800-000010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529" name="Text Box 15">
          <a:extLst>
            <a:ext uri="{FF2B5EF4-FFF2-40B4-BE49-F238E27FC236}">
              <a16:creationId xmlns:a16="http://schemas.microsoft.com/office/drawing/2014/main" xmlns="" id="{00000000-0008-0000-0800-000011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530" name="Text Box 15">
          <a:extLst>
            <a:ext uri="{FF2B5EF4-FFF2-40B4-BE49-F238E27FC236}">
              <a16:creationId xmlns:a16="http://schemas.microsoft.com/office/drawing/2014/main" xmlns="" id="{00000000-0008-0000-0800-000012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531" name="Text Box 15">
          <a:extLst>
            <a:ext uri="{FF2B5EF4-FFF2-40B4-BE49-F238E27FC236}">
              <a16:creationId xmlns:a16="http://schemas.microsoft.com/office/drawing/2014/main" xmlns="" id="{00000000-0008-0000-0800-000013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532" name="Text Box 15">
          <a:extLst>
            <a:ext uri="{FF2B5EF4-FFF2-40B4-BE49-F238E27FC236}">
              <a16:creationId xmlns:a16="http://schemas.microsoft.com/office/drawing/2014/main" xmlns="" id="{00000000-0008-0000-0800-000014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533" name="Text Box 15">
          <a:extLst>
            <a:ext uri="{FF2B5EF4-FFF2-40B4-BE49-F238E27FC236}">
              <a16:creationId xmlns:a16="http://schemas.microsoft.com/office/drawing/2014/main" xmlns="" id="{00000000-0008-0000-0800-000015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534" name="Text Box 15">
          <a:extLst>
            <a:ext uri="{FF2B5EF4-FFF2-40B4-BE49-F238E27FC236}">
              <a16:creationId xmlns:a16="http://schemas.microsoft.com/office/drawing/2014/main" xmlns="" id="{00000000-0008-0000-0800-000016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535" name="Text Box 15">
          <a:extLst>
            <a:ext uri="{FF2B5EF4-FFF2-40B4-BE49-F238E27FC236}">
              <a16:creationId xmlns:a16="http://schemas.microsoft.com/office/drawing/2014/main" xmlns="" id="{00000000-0008-0000-0800-000017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536" name="Text Box 15">
          <a:extLst>
            <a:ext uri="{FF2B5EF4-FFF2-40B4-BE49-F238E27FC236}">
              <a16:creationId xmlns:a16="http://schemas.microsoft.com/office/drawing/2014/main" xmlns="" id="{00000000-0008-0000-0800-000018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537" name="Text Box 15">
          <a:extLst>
            <a:ext uri="{FF2B5EF4-FFF2-40B4-BE49-F238E27FC236}">
              <a16:creationId xmlns:a16="http://schemas.microsoft.com/office/drawing/2014/main" xmlns="" id="{00000000-0008-0000-0800-000019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538" name="Text Box 15">
          <a:extLst>
            <a:ext uri="{FF2B5EF4-FFF2-40B4-BE49-F238E27FC236}">
              <a16:creationId xmlns:a16="http://schemas.microsoft.com/office/drawing/2014/main" xmlns="" id="{00000000-0008-0000-0800-00001A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539" name="Text Box 15">
          <a:extLst>
            <a:ext uri="{FF2B5EF4-FFF2-40B4-BE49-F238E27FC236}">
              <a16:creationId xmlns:a16="http://schemas.microsoft.com/office/drawing/2014/main" xmlns="" id="{00000000-0008-0000-0800-00001B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540" name="Text Box 15">
          <a:extLst>
            <a:ext uri="{FF2B5EF4-FFF2-40B4-BE49-F238E27FC236}">
              <a16:creationId xmlns:a16="http://schemas.microsoft.com/office/drawing/2014/main" xmlns="" id="{00000000-0008-0000-0800-00001C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541" name="Text Box 15">
          <a:extLst>
            <a:ext uri="{FF2B5EF4-FFF2-40B4-BE49-F238E27FC236}">
              <a16:creationId xmlns:a16="http://schemas.microsoft.com/office/drawing/2014/main" xmlns="" id="{00000000-0008-0000-0800-00001D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542" name="Text Box 15">
          <a:extLst>
            <a:ext uri="{FF2B5EF4-FFF2-40B4-BE49-F238E27FC236}">
              <a16:creationId xmlns:a16="http://schemas.microsoft.com/office/drawing/2014/main" xmlns="" id="{00000000-0008-0000-0800-00001E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543" name="Text Box 15">
          <a:extLst>
            <a:ext uri="{FF2B5EF4-FFF2-40B4-BE49-F238E27FC236}">
              <a16:creationId xmlns:a16="http://schemas.microsoft.com/office/drawing/2014/main" xmlns="" id="{00000000-0008-0000-0800-00001F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544" name="Text Box 15">
          <a:extLst>
            <a:ext uri="{FF2B5EF4-FFF2-40B4-BE49-F238E27FC236}">
              <a16:creationId xmlns:a16="http://schemas.microsoft.com/office/drawing/2014/main" xmlns="" id="{00000000-0008-0000-0800-000020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545" name="Text Box 15">
          <a:extLst>
            <a:ext uri="{FF2B5EF4-FFF2-40B4-BE49-F238E27FC236}">
              <a16:creationId xmlns:a16="http://schemas.microsoft.com/office/drawing/2014/main" xmlns="" id="{00000000-0008-0000-0800-000021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546" name="Text Box 15">
          <a:extLst>
            <a:ext uri="{FF2B5EF4-FFF2-40B4-BE49-F238E27FC236}">
              <a16:creationId xmlns:a16="http://schemas.microsoft.com/office/drawing/2014/main" xmlns="" id="{00000000-0008-0000-0800-000022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547" name="Text Box 15">
          <a:extLst>
            <a:ext uri="{FF2B5EF4-FFF2-40B4-BE49-F238E27FC236}">
              <a16:creationId xmlns:a16="http://schemas.microsoft.com/office/drawing/2014/main" xmlns="" id="{00000000-0008-0000-0800-000023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548" name="Text Box 15">
          <a:extLst>
            <a:ext uri="{FF2B5EF4-FFF2-40B4-BE49-F238E27FC236}">
              <a16:creationId xmlns:a16="http://schemas.microsoft.com/office/drawing/2014/main" xmlns="" id="{00000000-0008-0000-0800-000024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549" name="Text Box 15">
          <a:extLst>
            <a:ext uri="{FF2B5EF4-FFF2-40B4-BE49-F238E27FC236}">
              <a16:creationId xmlns:a16="http://schemas.microsoft.com/office/drawing/2014/main" xmlns="" id="{00000000-0008-0000-0800-000025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550" name="Text Box 15">
          <a:extLst>
            <a:ext uri="{FF2B5EF4-FFF2-40B4-BE49-F238E27FC236}">
              <a16:creationId xmlns:a16="http://schemas.microsoft.com/office/drawing/2014/main" xmlns="" id="{00000000-0008-0000-0800-000026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551" name="Text Box 15">
          <a:extLst>
            <a:ext uri="{FF2B5EF4-FFF2-40B4-BE49-F238E27FC236}">
              <a16:creationId xmlns:a16="http://schemas.microsoft.com/office/drawing/2014/main" xmlns="" id="{00000000-0008-0000-0800-000027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552" name="Text Box 15">
          <a:extLst>
            <a:ext uri="{FF2B5EF4-FFF2-40B4-BE49-F238E27FC236}">
              <a16:creationId xmlns:a16="http://schemas.microsoft.com/office/drawing/2014/main" xmlns="" id="{00000000-0008-0000-0800-000028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553" name="Text Box 15">
          <a:extLst>
            <a:ext uri="{FF2B5EF4-FFF2-40B4-BE49-F238E27FC236}">
              <a16:creationId xmlns:a16="http://schemas.microsoft.com/office/drawing/2014/main" xmlns="" id="{00000000-0008-0000-0800-000029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554" name="Text Box 15">
          <a:extLst>
            <a:ext uri="{FF2B5EF4-FFF2-40B4-BE49-F238E27FC236}">
              <a16:creationId xmlns:a16="http://schemas.microsoft.com/office/drawing/2014/main" xmlns="" id="{00000000-0008-0000-0800-00002A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555" name="Text Box 15">
          <a:extLst>
            <a:ext uri="{FF2B5EF4-FFF2-40B4-BE49-F238E27FC236}">
              <a16:creationId xmlns:a16="http://schemas.microsoft.com/office/drawing/2014/main" xmlns="" id="{00000000-0008-0000-0800-00002B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556" name="Text Box 15">
          <a:extLst>
            <a:ext uri="{FF2B5EF4-FFF2-40B4-BE49-F238E27FC236}">
              <a16:creationId xmlns:a16="http://schemas.microsoft.com/office/drawing/2014/main" xmlns="" id="{00000000-0008-0000-0800-00002C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557" name="Text Box 15">
          <a:extLst>
            <a:ext uri="{FF2B5EF4-FFF2-40B4-BE49-F238E27FC236}">
              <a16:creationId xmlns:a16="http://schemas.microsoft.com/office/drawing/2014/main" xmlns="" id="{00000000-0008-0000-0800-00002D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558" name="Text Box 15">
          <a:extLst>
            <a:ext uri="{FF2B5EF4-FFF2-40B4-BE49-F238E27FC236}">
              <a16:creationId xmlns:a16="http://schemas.microsoft.com/office/drawing/2014/main" xmlns="" id="{00000000-0008-0000-0800-00002E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559" name="Text Box 15">
          <a:extLst>
            <a:ext uri="{FF2B5EF4-FFF2-40B4-BE49-F238E27FC236}">
              <a16:creationId xmlns:a16="http://schemas.microsoft.com/office/drawing/2014/main" xmlns="" id="{00000000-0008-0000-0800-00002F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560" name="Text Box 15">
          <a:extLst>
            <a:ext uri="{FF2B5EF4-FFF2-40B4-BE49-F238E27FC236}">
              <a16:creationId xmlns:a16="http://schemas.microsoft.com/office/drawing/2014/main" xmlns="" id="{00000000-0008-0000-0800-000030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561" name="Text Box 15">
          <a:extLst>
            <a:ext uri="{FF2B5EF4-FFF2-40B4-BE49-F238E27FC236}">
              <a16:creationId xmlns:a16="http://schemas.microsoft.com/office/drawing/2014/main" xmlns="" id="{00000000-0008-0000-0800-000031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562" name="Text Box 15">
          <a:extLst>
            <a:ext uri="{FF2B5EF4-FFF2-40B4-BE49-F238E27FC236}">
              <a16:creationId xmlns:a16="http://schemas.microsoft.com/office/drawing/2014/main" xmlns="" id="{00000000-0008-0000-0800-000032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563" name="Text Box 15">
          <a:extLst>
            <a:ext uri="{FF2B5EF4-FFF2-40B4-BE49-F238E27FC236}">
              <a16:creationId xmlns:a16="http://schemas.microsoft.com/office/drawing/2014/main" xmlns="" id="{00000000-0008-0000-0800-000033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564" name="Text Box 15">
          <a:extLst>
            <a:ext uri="{FF2B5EF4-FFF2-40B4-BE49-F238E27FC236}">
              <a16:creationId xmlns:a16="http://schemas.microsoft.com/office/drawing/2014/main" xmlns="" id="{00000000-0008-0000-0800-000034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565" name="Text Box 15">
          <a:extLst>
            <a:ext uri="{FF2B5EF4-FFF2-40B4-BE49-F238E27FC236}">
              <a16:creationId xmlns:a16="http://schemas.microsoft.com/office/drawing/2014/main" xmlns="" id="{00000000-0008-0000-0800-000035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566" name="Text Box 15">
          <a:extLst>
            <a:ext uri="{FF2B5EF4-FFF2-40B4-BE49-F238E27FC236}">
              <a16:creationId xmlns:a16="http://schemas.microsoft.com/office/drawing/2014/main" xmlns="" id="{00000000-0008-0000-0800-000036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567" name="Text Box 15">
          <a:extLst>
            <a:ext uri="{FF2B5EF4-FFF2-40B4-BE49-F238E27FC236}">
              <a16:creationId xmlns:a16="http://schemas.microsoft.com/office/drawing/2014/main" xmlns="" id="{00000000-0008-0000-0800-000037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568" name="Text Box 15">
          <a:extLst>
            <a:ext uri="{FF2B5EF4-FFF2-40B4-BE49-F238E27FC236}">
              <a16:creationId xmlns:a16="http://schemas.microsoft.com/office/drawing/2014/main" xmlns="" id="{00000000-0008-0000-0800-000038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569" name="Text Box 15">
          <a:extLst>
            <a:ext uri="{FF2B5EF4-FFF2-40B4-BE49-F238E27FC236}">
              <a16:creationId xmlns:a16="http://schemas.microsoft.com/office/drawing/2014/main" xmlns="" id="{00000000-0008-0000-0800-000039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570" name="Text Box 15">
          <a:extLst>
            <a:ext uri="{FF2B5EF4-FFF2-40B4-BE49-F238E27FC236}">
              <a16:creationId xmlns:a16="http://schemas.microsoft.com/office/drawing/2014/main" xmlns="" id="{00000000-0008-0000-0800-00003A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571" name="Text Box 15">
          <a:extLst>
            <a:ext uri="{FF2B5EF4-FFF2-40B4-BE49-F238E27FC236}">
              <a16:creationId xmlns:a16="http://schemas.microsoft.com/office/drawing/2014/main" xmlns="" id="{00000000-0008-0000-0800-00003B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572" name="Text Box 15">
          <a:extLst>
            <a:ext uri="{FF2B5EF4-FFF2-40B4-BE49-F238E27FC236}">
              <a16:creationId xmlns:a16="http://schemas.microsoft.com/office/drawing/2014/main" xmlns="" id="{00000000-0008-0000-0800-00003C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573" name="Text Box 15">
          <a:extLst>
            <a:ext uri="{FF2B5EF4-FFF2-40B4-BE49-F238E27FC236}">
              <a16:creationId xmlns:a16="http://schemas.microsoft.com/office/drawing/2014/main" xmlns="" id="{00000000-0008-0000-0800-00003D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574" name="Text Box 15">
          <a:extLst>
            <a:ext uri="{FF2B5EF4-FFF2-40B4-BE49-F238E27FC236}">
              <a16:creationId xmlns:a16="http://schemas.microsoft.com/office/drawing/2014/main" xmlns="" id="{00000000-0008-0000-0800-00003E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575" name="Text Box 15">
          <a:extLst>
            <a:ext uri="{FF2B5EF4-FFF2-40B4-BE49-F238E27FC236}">
              <a16:creationId xmlns:a16="http://schemas.microsoft.com/office/drawing/2014/main" xmlns="" id="{00000000-0008-0000-0800-00003F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576" name="Text Box 15">
          <a:extLst>
            <a:ext uri="{FF2B5EF4-FFF2-40B4-BE49-F238E27FC236}">
              <a16:creationId xmlns:a16="http://schemas.microsoft.com/office/drawing/2014/main" xmlns="" id="{00000000-0008-0000-0800-000040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577" name="Text Box 15">
          <a:extLst>
            <a:ext uri="{FF2B5EF4-FFF2-40B4-BE49-F238E27FC236}">
              <a16:creationId xmlns:a16="http://schemas.microsoft.com/office/drawing/2014/main" xmlns="" id="{00000000-0008-0000-0800-000041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578" name="Text Box 15">
          <a:extLst>
            <a:ext uri="{FF2B5EF4-FFF2-40B4-BE49-F238E27FC236}">
              <a16:creationId xmlns:a16="http://schemas.microsoft.com/office/drawing/2014/main" xmlns="" id="{00000000-0008-0000-0800-000042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579" name="Text Box 15">
          <a:extLst>
            <a:ext uri="{FF2B5EF4-FFF2-40B4-BE49-F238E27FC236}">
              <a16:creationId xmlns:a16="http://schemas.microsoft.com/office/drawing/2014/main" xmlns="" id="{00000000-0008-0000-0800-000043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580" name="Text Box 15">
          <a:extLst>
            <a:ext uri="{FF2B5EF4-FFF2-40B4-BE49-F238E27FC236}">
              <a16:creationId xmlns:a16="http://schemas.microsoft.com/office/drawing/2014/main" xmlns="" id="{00000000-0008-0000-0800-000044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581" name="Text Box 15">
          <a:extLst>
            <a:ext uri="{FF2B5EF4-FFF2-40B4-BE49-F238E27FC236}">
              <a16:creationId xmlns:a16="http://schemas.microsoft.com/office/drawing/2014/main" xmlns="" id="{00000000-0008-0000-0800-000045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582" name="Text Box 15">
          <a:extLst>
            <a:ext uri="{FF2B5EF4-FFF2-40B4-BE49-F238E27FC236}">
              <a16:creationId xmlns:a16="http://schemas.microsoft.com/office/drawing/2014/main" xmlns="" id="{00000000-0008-0000-0800-000046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583" name="Text Box 15">
          <a:extLst>
            <a:ext uri="{FF2B5EF4-FFF2-40B4-BE49-F238E27FC236}">
              <a16:creationId xmlns:a16="http://schemas.microsoft.com/office/drawing/2014/main" xmlns="" id="{00000000-0008-0000-0800-000047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584" name="Text Box 15">
          <a:extLst>
            <a:ext uri="{FF2B5EF4-FFF2-40B4-BE49-F238E27FC236}">
              <a16:creationId xmlns:a16="http://schemas.microsoft.com/office/drawing/2014/main" xmlns="" id="{00000000-0008-0000-0800-000048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585" name="Text Box 15">
          <a:extLst>
            <a:ext uri="{FF2B5EF4-FFF2-40B4-BE49-F238E27FC236}">
              <a16:creationId xmlns:a16="http://schemas.microsoft.com/office/drawing/2014/main" xmlns="" id="{00000000-0008-0000-0800-000049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586" name="Text Box 15">
          <a:extLst>
            <a:ext uri="{FF2B5EF4-FFF2-40B4-BE49-F238E27FC236}">
              <a16:creationId xmlns:a16="http://schemas.microsoft.com/office/drawing/2014/main" xmlns="" id="{00000000-0008-0000-0800-00004A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587" name="Text Box 15">
          <a:extLst>
            <a:ext uri="{FF2B5EF4-FFF2-40B4-BE49-F238E27FC236}">
              <a16:creationId xmlns:a16="http://schemas.microsoft.com/office/drawing/2014/main" xmlns="" id="{00000000-0008-0000-0800-00004B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588" name="Text Box 15">
          <a:extLst>
            <a:ext uri="{FF2B5EF4-FFF2-40B4-BE49-F238E27FC236}">
              <a16:creationId xmlns:a16="http://schemas.microsoft.com/office/drawing/2014/main" xmlns="" id="{00000000-0008-0000-0800-00004C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589" name="Text Box 15">
          <a:extLst>
            <a:ext uri="{FF2B5EF4-FFF2-40B4-BE49-F238E27FC236}">
              <a16:creationId xmlns:a16="http://schemas.microsoft.com/office/drawing/2014/main" xmlns="" id="{00000000-0008-0000-0800-00004D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590" name="Text Box 15">
          <a:extLst>
            <a:ext uri="{FF2B5EF4-FFF2-40B4-BE49-F238E27FC236}">
              <a16:creationId xmlns:a16="http://schemas.microsoft.com/office/drawing/2014/main" xmlns="" id="{00000000-0008-0000-0800-00004E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591" name="Text Box 15">
          <a:extLst>
            <a:ext uri="{FF2B5EF4-FFF2-40B4-BE49-F238E27FC236}">
              <a16:creationId xmlns:a16="http://schemas.microsoft.com/office/drawing/2014/main" xmlns="" id="{00000000-0008-0000-0800-00004F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592" name="Text Box 15">
          <a:extLst>
            <a:ext uri="{FF2B5EF4-FFF2-40B4-BE49-F238E27FC236}">
              <a16:creationId xmlns:a16="http://schemas.microsoft.com/office/drawing/2014/main" xmlns="" id="{00000000-0008-0000-0800-000050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593" name="Text Box 15">
          <a:extLst>
            <a:ext uri="{FF2B5EF4-FFF2-40B4-BE49-F238E27FC236}">
              <a16:creationId xmlns:a16="http://schemas.microsoft.com/office/drawing/2014/main" xmlns="" id="{00000000-0008-0000-0800-000051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594" name="Text Box 15">
          <a:extLst>
            <a:ext uri="{FF2B5EF4-FFF2-40B4-BE49-F238E27FC236}">
              <a16:creationId xmlns:a16="http://schemas.microsoft.com/office/drawing/2014/main" xmlns="" id="{00000000-0008-0000-0800-000052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595" name="Text Box 15">
          <a:extLst>
            <a:ext uri="{FF2B5EF4-FFF2-40B4-BE49-F238E27FC236}">
              <a16:creationId xmlns:a16="http://schemas.microsoft.com/office/drawing/2014/main" xmlns="" id="{00000000-0008-0000-0800-000053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596" name="Text Box 15">
          <a:extLst>
            <a:ext uri="{FF2B5EF4-FFF2-40B4-BE49-F238E27FC236}">
              <a16:creationId xmlns:a16="http://schemas.microsoft.com/office/drawing/2014/main" xmlns="" id="{00000000-0008-0000-0800-000054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597" name="Text Box 15">
          <a:extLst>
            <a:ext uri="{FF2B5EF4-FFF2-40B4-BE49-F238E27FC236}">
              <a16:creationId xmlns:a16="http://schemas.microsoft.com/office/drawing/2014/main" xmlns="" id="{00000000-0008-0000-0800-000055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598" name="Text Box 15">
          <a:extLst>
            <a:ext uri="{FF2B5EF4-FFF2-40B4-BE49-F238E27FC236}">
              <a16:creationId xmlns:a16="http://schemas.microsoft.com/office/drawing/2014/main" xmlns="" id="{00000000-0008-0000-0800-000056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599" name="Text Box 15">
          <a:extLst>
            <a:ext uri="{FF2B5EF4-FFF2-40B4-BE49-F238E27FC236}">
              <a16:creationId xmlns:a16="http://schemas.microsoft.com/office/drawing/2014/main" xmlns="" id="{00000000-0008-0000-0800-000057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600" name="Text Box 15">
          <a:extLst>
            <a:ext uri="{FF2B5EF4-FFF2-40B4-BE49-F238E27FC236}">
              <a16:creationId xmlns:a16="http://schemas.microsoft.com/office/drawing/2014/main" xmlns="" id="{00000000-0008-0000-0800-000058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601" name="Text Box 15">
          <a:extLst>
            <a:ext uri="{FF2B5EF4-FFF2-40B4-BE49-F238E27FC236}">
              <a16:creationId xmlns:a16="http://schemas.microsoft.com/office/drawing/2014/main" xmlns="" id="{00000000-0008-0000-0800-000059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602" name="Text Box 15">
          <a:extLst>
            <a:ext uri="{FF2B5EF4-FFF2-40B4-BE49-F238E27FC236}">
              <a16:creationId xmlns:a16="http://schemas.microsoft.com/office/drawing/2014/main" xmlns="" id="{00000000-0008-0000-0800-00005A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603" name="Text Box 15">
          <a:extLst>
            <a:ext uri="{FF2B5EF4-FFF2-40B4-BE49-F238E27FC236}">
              <a16:creationId xmlns:a16="http://schemas.microsoft.com/office/drawing/2014/main" xmlns="" id="{00000000-0008-0000-0800-00005B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604" name="Text Box 15">
          <a:extLst>
            <a:ext uri="{FF2B5EF4-FFF2-40B4-BE49-F238E27FC236}">
              <a16:creationId xmlns:a16="http://schemas.microsoft.com/office/drawing/2014/main" xmlns="" id="{00000000-0008-0000-0800-00005C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605" name="Text Box 15">
          <a:extLst>
            <a:ext uri="{FF2B5EF4-FFF2-40B4-BE49-F238E27FC236}">
              <a16:creationId xmlns:a16="http://schemas.microsoft.com/office/drawing/2014/main" xmlns="" id="{00000000-0008-0000-0800-00005D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606" name="Text Box 15">
          <a:extLst>
            <a:ext uri="{FF2B5EF4-FFF2-40B4-BE49-F238E27FC236}">
              <a16:creationId xmlns:a16="http://schemas.microsoft.com/office/drawing/2014/main" xmlns="" id="{00000000-0008-0000-0800-00005E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607" name="Text Box 15">
          <a:extLst>
            <a:ext uri="{FF2B5EF4-FFF2-40B4-BE49-F238E27FC236}">
              <a16:creationId xmlns:a16="http://schemas.microsoft.com/office/drawing/2014/main" xmlns="" id="{00000000-0008-0000-0800-00005F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608" name="Text Box 15">
          <a:extLst>
            <a:ext uri="{FF2B5EF4-FFF2-40B4-BE49-F238E27FC236}">
              <a16:creationId xmlns:a16="http://schemas.microsoft.com/office/drawing/2014/main" xmlns="" id="{00000000-0008-0000-0800-000060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609" name="Text Box 15">
          <a:extLst>
            <a:ext uri="{FF2B5EF4-FFF2-40B4-BE49-F238E27FC236}">
              <a16:creationId xmlns:a16="http://schemas.microsoft.com/office/drawing/2014/main" xmlns="" id="{00000000-0008-0000-0800-000061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610" name="Text Box 15">
          <a:extLst>
            <a:ext uri="{FF2B5EF4-FFF2-40B4-BE49-F238E27FC236}">
              <a16:creationId xmlns:a16="http://schemas.microsoft.com/office/drawing/2014/main" xmlns="" id="{00000000-0008-0000-0800-000062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611" name="Text Box 15">
          <a:extLst>
            <a:ext uri="{FF2B5EF4-FFF2-40B4-BE49-F238E27FC236}">
              <a16:creationId xmlns:a16="http://schemas.microsoft.com/office/drawing/2014/main" xmlns="" id="{00000000-0008-0000-0800-000063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612" name="Text Box 15">
          <a:extLst>
            <a:ext uri="{FF2B5EF4-FFF2-40B4-BE49-F238E27FC236}">
              <a16:creationId xmlns:a16="http://schemas.microsoft.com/office/drawing/2014/main" xmlns="" id="{00000000-0008-0000-0800-000064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613" name="Text Box 15">
          <a:extLst>
            <a:ext uri="{FF2B5EF4-FFF2-40B4-BE49-F238E27FC236}">
              <a16:creationId xmlns:a16="http://schemas.microsoft.com/office/drawing/2014/main" xmlns="" id="{00000000-0008-0000-0800-000065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614" name="Text Box 15">
          <a:extLst>
            <a:ext uri="{FF2B5EF4-FFF2-40B4-BE49-F238E27FC236}">
              <a16:creationId xmlns:a16="http://schemas.microsoft.com/office/drawing/2014/main" xmlns="" id="{00000000-0008-0000-0800-000066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615" name="Text Box 15">
          <a:extLst>
            <a:ext uri="{FF2B5EF4-FFF2-40B4-BE49-F238E27FC236}">
              <a16:creationId xmlns:a16="http://schemas.microsoft.com/office/drawing/2014/main" xmlns="" id="{00000000-0008-0000-0800-000067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616" name="Text Box 15">
          <a:extLst>
            <a:ext uri="{FF2B5EF4-FFF2-40B4-BE49-F238E27FC236}">
              <a16:creationId xmlns:a16="http://schemas.microsoft.com/office/drawing/2014/main" xmlns="" id="{00000000-0008-0000-0800-000068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617" name="Text Box 15">
          <a:extLst>
            <a:ext uri="{FF2B5EF4-FFF2-40B4-BE49-F238E27FC236}">
              <a16:creationId xmlns:a16="http://schemas.microsoft.com/office/drawing/2014/main" xmlns="" id="{00000000-0008-0000-0800-000069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618" name="Text Box 15">
          <a:extLst>
            <a:ext uri="{FF2B5EF4-FFF2-40B4-BE49-F238E27FC236}">
              <a16:creationId xmlns:a16="http://schemas.microsoft.com/office/drawing/2014/main" xmlns="" id="{00000000-0008-0000-0800-00006A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619" name="Text Box 15">
          <a:extLst>
            <a:ext uri="{FF2B5EF4-FFF2-40B4-BE49-F238E27FC236}">
              <a16:creationId xmlns:a16="http://schemas.microsoft.com/office/drawing/2014/main" xmlns="" id="{00000000-0008-0000-0800-00006B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620" name="Text Box 15">
          <a:extLst>
            <a:ext uri="{FF2B5EF4-FFF2-40B4-BE49-F238E27FC236}">
              <a16:creationId xmlns:a16="http://schemas.microsoft.com/office/drawing/2014/main" xmlns="" id="{00000000-0008-0000-0800-00006C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621" name="Text Box 15">
          <a:extLst>
            <a:ext uri="{FF2B5EF4-FFF2-40B4-BE49-F238E27FC236}">
              <a16:creationId xmlns:a16="http://schemas.microsoft.com/office/drawing/2014/main" xmlns="" id="{00000000-0008-0000-0800-00006D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622" name="Text Box 15">
          <a:extLst>
            <a:ext uri="{FF2B5EF4-FFF2-40B4-BE49-F238E27FC236}">
              <a16:creationId xmlns:a16="http://schemas.microsoft.com/office/drawing/2014/main" xmlns="" id="{00000000-0008-0000-0800-00006E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623" name="Text Box 15">
          <a:extLst>
            <a:ext uri="{FF2B5EF4-FFF2-40B4-BE49-F238E27FC236}">
              <a16:creationId xmlns:a16="http://schemas.microsoft.com/office/drawing/2014/main" xmlns="" id="{00000000-0008-0000-0800-00006F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624" name="Text Box 15">
          <a:extLst>
            <a:ext uri="{FF2B5EF4-FFF2-40B4-BE49-F238E27FC236}">
              <a16:creationId xmlns:a16="http://schemas.microsoft.com/office/drawing/2014/main" xmlns="" id="{00000000-0008-0000-0800-000070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625" name="Text Box 15">
          <a:extLst>
            <a:ext uri="{FF2B5EF4-FFF2-40B4-BE49-F238E27FC236}">
              <a16:creationId xmlns:a16="http://schemas.microsoft.com/office/drawing/2014/main" xmlns="" id="{00000000-0008-0000-0800-000071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626" name="Text Box 15">
          <a:extLst>
            <a:ext uri="{FF2B5EF4-FFF2-40B4-BE49-F238E27FC236}">
              <a16:creationId xmlns:a16="http://schemas.microsoft.com/office/drawing/2014/main" xmlns="" id="{00000000-0008-0000-0800-000072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627" name="Text Box 15">
          <a:extLst>
            <a:ext uri="{FF2B5EF4-FFF2-40B4-BE49-F238E27FC236}">
              <a16:creationId xmlns:a16="http://schemas.microsoft.com/office/drawing/2014/main" xmlns="" id="{00000000-0008-0000-0800-000073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628" name="Text Box 15">
          <a:extLst>
            <a:ext uri="{FF2B5EF4-FFF2-40B4-BE49-F238E27FC236}">
              <a16:creationId xmlns:a16="http://schemas.microsoft.com/office/drawing/2014/main" xmlns="" id="{00000000-0008-0000-0800-000074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629" name="Text Box 15">
          <a:extLst>
            <a:ext uri="{FF2B5EF4-FFF2-40B4-BE49-F238E27FC236}">
              <a16:creationId xmlns:a16="http://schemas.microsoft.com/office/drawing/2014/main" xmlns="" id="{00000000-0008-0000-0800-000075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630" name="Text Box 15">
          <a:extLst>
            <a:ext uri="{FF2B5EF4-FFF2-40B4-BE49-F238E27FC236}">
              <a16:creationId xmlns:a16="http://schemas.microsoft.com/office/drawing/2014/main" xmlns="" id="{00000000-0008-0000-0800-000076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631" name="Text Box 15">
          <a:extLst>
            <a:ext uri="{FF2B5EF4-FFF2-40B4-BE49-F238E27FC236}">
              <a16:creationId xmlns:a16="http://schemas.microsoft.com/office/drawing/2014/main" xmlns="" id="{00000000-0008-0000-0800-000077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632" name="Text Box 15">
          <a:extLst>
            <a:ext uri="{FF2B5EF4-FFF2-40B4-BE49-F238E27FC236}">
              <a16:creationId xmlns:a16="http://schemas.microsoft.com/office/drawing/2014/main" xmlns="" id="{00000000-0008-0000-0800-000078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633" name="Text Box 15">
          <a:extLst>
            <a:ext uri="{FF2B5EF4-FFF2-40B4-BE49-F238E27FC236}">
              <a16:creationId xmlns:a16="http://schemas.microsoft.com/office/drawing/2014/main" xmlns="" id="{00000000-0008-0000-0800-000079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634" name="Text Box 15">
          <a:extLst>
            <a:ext uri="{FF2B5EF4-FFF2-40B4-BE49-F238E27FC236}">
              <a16:creationId xmlns:a16="http://schemas.microsoft.com/office/drawing/2014/main" xmlns="" id="{00000000-0008-0000-0800-00007A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635" name="Text Box 15">
          <a:extLst>
            <a:ext uri="{FF2B5EF4-FFF2-40B4-BE49-F238E27FC236}">
              <a16:creationId xmlns:a16="http://schemas.microsoft.com/office/drawing/2014/main" xmlns="" id="{00000000-0008-0000-0800-00007B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636" name="Text Box 15">
          <a:extLst>
            <a:ext uri="{FF2B5EF4-FFF2-40B4-BE49-F238E27FC236}">
              <a16:creationId xmlns:a16="http://schemas.microsoft.com/office/drawing/2014/main" xmlns="" id="{00000000-0008-0000-0800-00007C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637" name="Text Box 15">
          <a:extLst>
            <a:ext uri="{FF2B5EF4-FFF2-40B4-BE49-F238E27FC236}">
              <a16:creationId xmlns:a16="http://schemas.microsoft.com/office/drawing/2014/main" xmlns="" id="{00000000-0008-0000-0800-00007D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638" name="Text Box 15">
          <a:extLst>
            <a:ext uri="{FF2B5EF4-FFF2-40B4-BE49-F238E27FC236}">
              <a16:creationId xmlns:a16="http://schemas.microsoft.com/office/drawing/2014/main" xmlns="" id="{00000000-0008-0000-0800-00007E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639" name="Text Box 15">
          <a:extLst>
            <a:ext uri="{FF2B5EF4-FFF2-40B4-BE49-F238E27FC236}">
              <a16:creationId xmlns:a16="http://schemas.microsoft.com/office/drawing/2014/main" xmlns="" id="{00000000-0008-0000-0800-00007F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640" name="Text Box 15">
          <a:extLst>
            <a:ext uri="{FF2B5EF4-FFF2-40B4-BE49-F238E27FC236}">
              <a16:creationId xmlns:a16="http://schemas.microsoft.com/office/drawing/2014/main" xmlns="" id="{00000000-0008-0000-0800-000080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641" name="Text Box 15">
          <a:extLst>
            <a:ext uri="{FF2B5EF4-FFF2-40B4-BE49-F238E27FC236}">
              <a16:creationId xmlns:a16="http://schemas.microsoft.com/office/drawing/2014/main" xmlns="" id="{00000000-0008-0000-0800-000081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642" name="Text Box 15">
          <a:extLst>
            <a:ext uri="{FF2B5EF4-FFF2-40B4-BE49-F238E27FC236}">
              <a16:creationId xmlns:a16="http://schemas.microsoft.com/office/drawing/2014/main" xmlns="" id="{00000000-0008-0000-0800-000082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643" name="Text Box 15">
          <a:extLst>
            <a:ext uri="{FF2B5EF4-FFF2-40B4-BE49-F238E27FC236}">
              <a16:creationId xmlns:a16="http://schemas.microsoft.com/office/drawing/2014/main" xmlns="" id="{00000000-0008-0000-0800-000083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644" name="Text Box 15">
          <a:extLst>
            <a:ext uri="{FF2B5EF4-FFF2-40B4-BE49-F238E27FC236}">
              <a16:creationId xmlns:a16="http://schemas.microsoft.com/office/drawing/2014/main" xmlns="" id="{00000000-0008-0000-0800-000084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645" name="Text Box 15">
          <a:extLst>
            <a:ext uri="{FF2B5EF4-FFF2-40B4-BE49-F238E27FC236}">
              <a16:creationId xmlns:a16="http://schemas.microsoft.com/office/drawing/2014/main" xmlns="" id="{00000000-0008-0000-0800-000085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646" name="Text Box 15">
          <a:extLst>
            <a:ext uri="{FF2B5EF4-FFF2-40B4-BE49-F238E27FC236}">
              <a16:creationId xmlns:a16="http://schemas.microsoft.com/office/drawing/2014/main" xmlns="" id="{00000000-0008-0000-0800-000086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647" name="Text Box 15">
          <a:extLst>
            <a:ext uri="{FF2B5EF4-FFF2-40B4-BE49-F238E27FC236}">
              <a16:creationId xmlns:a16="http://schemas.microsoft.com/office/drawing/2014/main" xmlns="" id="{00000000-0008-0000-0800-000087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648" name="Text Box 15">
          <a:extLst>
            <a:ext uri="{FF2B5EF4-FFF2-40B4-BE49-F238E27FC236}">
              <a16:creationId xmlns:a16="http://schemas.microsoft.com/office/drawing/2014/main" xmlns="" id="{00000000-0008-0000-0800-000088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649" name="Text Box 15">
          <a:extLst>
            <a:ext uri="{FF2B5EF4-FFF2-40B4-BE49-F238E27FC236}">
              <a16:creationId xmlns:a16="http://schemas.microsoft.com/office/drawing/2014/main" xmlns="" id="{00000000-0008-0000-0800-000089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650" name="Text Box 15">
          <a:extLst>
            <a:ext uri="{FF2B5EF4-FFF2-40B4-BE49-F238E27FC236}">
              <a16:creationId xmlns:a16="http://schemas.microsoft.com/office/drawing/2014/main" xmlns="" id="{00000000-0008-0000-0800-00008A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651" name="Text Box 15">
          <a:extLst>
            <a:ext uri="{FF2B5EF4-FFF2-40B4-BE49-F238E27FC236}">
              <a16:creationId xmlns:a16="http://schemas.microsoft.com/office/drawing/2014/main" xmlns="" id="{00000000-0008-0000-0800-00008B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652" name="Text Box 15">
          <a:extLst>
            <a:ext uri="{FF2B5EF4-FFF2-40B4-BE49-F238E27FC236}">
              <a16:creationId xmlns:a16="http://schemas.microsoft.com/office/drawing/2014/main" xmlns="" id="{00000000-0008-0000-0800-00008C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653" name="Text Box 15">
          <a:extLst>
            <a:ext uri="{FF2B5EF4-FFF2-40B4-BE49-F238E27FC236}">
              <a16:creationId xmlns:a16="http://schemas.microsoft.com/office/drawing/2014/main" xmlns="" id="{00000000-0008-0000-0800-00008D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654" name="Text Box 15">
          <a:extLst>
            <a:ext uri="{FF2B5EF4-FFF2-40B4-BE49-F238E27FC236}">
              <a16:creationId xmlns:a16="http://schemas.microsoft.com/office/drawing/2014/main" xmlns="" id="{00000000-0008-0000-0800-00008E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655" name="Text Box 15">
          <a:extLst>
            <a:ext uri="{FF2B5EF4-FFF2-40B4-BE49-F238E27FC236}">
              <a16:creationId xmlns:a16="http://schemas.microsoft.com/office/drawing/2014/main" xmlns="" id="{00000000-0008-0000-0800-00008F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656" name="Text Box 15">
          <a:extLst>
            <a:ext uri="{FF2B5EF4-FFF2-40B4-BE49-F238E27FC236}">
              <a16:creationId xmlns:a16="http://schemas.microsoft.com/office/drawing/2014/main" xmlns="" id="{00000000-0008-0000-0800-000090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657" name="Text Box 15">
          <a:extLst>
            <a:ext uri="{FF2B5EF4-FFF2-40B4-BE49-F238E27FC236}">
              <a16:creationId xmlns:a16="http://schemas.microsoft.com/office/drawing/2014/main" xmlns="" id="{00000000-0008-0000-0800-000091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658" name="Text Box 15">
          <a:extLst>
            <a:ext uri="{FF2B5EF4-FFF2-40B4-BE49-F238E27FC236}">
              <a16:creationId xmlns:a16="http://schemas.microsoft.com/office/drawing/2014/main" xmlns="" id="{00000000-0008-0000-0800-000092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659" name="Text Box 15">
          <a:extLst>
            <a:ext uri="{FF2B5EF4-FFF2-40B4-BE49-F238E27FC236}">
              <a16:creationId xmlns:a16="http://schemas.microsoft.com/office/drawing/2014/main" xmlns="" id="{00000000-0008-0000-0800-000093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660" name="Text Box 15">
          <a:extLst>
            <a:ext uri="{FF2B5EF4-FFF2-40B4-BE49-F238E27FC236}">
              <a16:creationId xmlns:a16="http://schemas.microsoft.com/office/drawing/2014/main" xmlns="" id="{00000000-0008-0000-0800-000094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661" name="Text Box 15">
          <a:extLst>
            <a:ext uri="{FF2B5EF4-FFF2-40B4-BE49-F238E27FC236}">
              <a16:creationId xmlns:a16="http://schemas.microsoft.com/office/drawing/2014/main" xmlns="" id="{00000000-0008-0000-0800-000095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662" name="Text Box 15">
          <a:extLst>
            <a:ext uri="{FF2B5EF4-FFF2-40B4-BE49-F238E27FC236}">
              <a16:creationId xmlns:a16="http://schemas.microsoft.com/office/drawing/2014/main" xmlns="" id="{00000000-0008-0000-0800-000096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663" name="Text Box 15">
          <a:extLst>
            <a:ext uri="{FF2B5EF4-FFF2-40B4-BE49-F238E27FC236}">
              <a16:creationId xmlns:a16="http://schemas.microsoft.com/office/drawing/2014/main" xmlns="" id="{00000000-0008-0000-0800-000097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664" name="Text Box 15">
          <a:extLst>
            <a:ext uri="{FF2B5EF4-FFF2-40B4-BE49-F238E27FC236}">
              <a16:creationId xmlns:a16="http://schemas.microsoft.com/office/drawing/2014/main" xmlns="" id="{00000000-0008-0000-0800-000098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665" name="Text Box 15">
          <a:extLst>
            <a:ext uri="{FF2B5EF4-FFF2-40B4-BE49-F238E27FC236}">
              <a16:creationId xmlns:a16="http://schemas.microsoft.com/office/drawing/2014/main" xmlns="" id="{00000000-0008-0000-0800-000099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666" name="Text Box 15">
          <a:extLst>
            <a:ext uri="{FF2B5EF4-FFF2-40B4-BE49-F238E27FC236}">
              <a16:creationId xmlns:a16="http://schemas.microsoft.com/office/drawing/2014/main" xmlns="" id="{00000000-0008-0000-0800-00009A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667" name="Text Box 15">
          <a:extLst>
            <a:ext uri="{FF2B5EF4-FFF2-40B4-BE49-F238E27FC236}">
              <a16:creationId xmlns:a16="http://schemas.microsoft.com/office/drawing/2014/main" xmlns="" id="{00000000-0008-0000-0800-00009B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668" name="Text Box 15">
          <a:extLst>
            <a:ext uri="{FF2B5EF4-FFF2-40B4-BE49-F238E27FC236}">
              <a16:creationId xmlns:a16="http://schemas.microsoft.com/office/drawing/2014/main" xmlns="" id="{00000000-0008-0000-0800-00009C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669" name="Text Box 15">
          <a:extLst>
            <a:ext uri="{FF2B5EF4-FFF2-40B4-BE49-F238E27FC236}">
              <a16:creationId xmlns:a16="http://schemas.microsoft.com/office/drawing/2014/main" xmlns="" id="{00000000-0008-0000-0800-00009D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670" name="Text Box 15">
          <a:extLst>
            <a:ext uri="{FF2B5EF4-FFF2-40B4-BE49-F238E27FC236}">
              <a16:creationId xmlns:a16="http://schemas.microsoft.com/office/drawing/2014/main" xmlns="" id="{00000000-0008-0000-0800-00009E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671" name="Text Box 15">
          <a:extLst>
            <a:ext uri="{FF2B5EF4-FFF2-40B4-BE49-F238E27FC236}">
              <a16:creationId xmlns:a16="http://schemas.microsoft.com/office/drawing/2014/main" xmlns="" id="{00000000-0008-0000-0800-00009F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672" name="Text Box 15">
          <a:extLst>
            <a:ext uri="{FF2B5EF4-FFF2-40B4-BE49-F238E27FC236}">
              <a16:creationId xmlns:a16="http://schemas.microsoft.com/office/drawing/2014/main" xmlns="" id="{00000000-0008-0000-0800-0000A0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673" name="Text Box 15">
          <a:extLst>
            <a:ext uri="{FF2B5EF4-FFF2-40B4-BE49-F238E27FC236}">
              <a16:creationId xmlns:a16="http://schemas.microsoft.com/office/drawing/2014/main" xmlns="" id="{00000000-0008-0000-0800-0000A1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674" name="Text Box 15">
          <a:extLst>
            <a:ext uri="{FF2B5EF4-FFF2-40B4-BE49-F238E27FC236}">
              <a16:creationId xmlns:a16="http://schemas.microsoft.com/office/drawing/2014/main" xmlns="" id="{00000000-0008-0000-0800-0000A2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675" name="Text Box 15">
          <a:extLst>
            <a:ext uri="{FF2B5EF4-FFF2-40B4-BE49-F238E27FC236}">
              <a16:creationId xmlns:a16="http://schemas.microsoft.com/office/drawing/2014/main" xmlns="" id="{00000000-0008-0000-0800-0000A3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676" name="Text Box 15">
          <a:extLst>
            <a:ext uri="{FF2B5EF4-FFF2-40B4-BE49-F238E27FC236}">
              <a16:creationId xmlns:a16="http://schemas.microsoft.com/office/drawing/2014/main" xmlns="" id="{00000000-0008-0000-0800-0000A4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677" name="Text Box 15">
          <a:extLst>
            <a:ext uri="{FF2B5EF4-FFF2-40B4-BE49-F238E27FC236}">
              <a16:creationId xmlns:a16="http://schemas.microsoft.com/office/drawing/2014/main" xmlns="" id="{00000000-0008-0000-0800-0000A5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678" name="Text Box 15">
          <a:extLst>
            <a:ext uri="{FF2B5EF4-FFF2-40B4-BE49-F238E27FC236}">
              <a16:creationId xmlns:a16="http://schemas.microsoft.com/office/drawing/2014/main" xmlns="" id="{00000000-0008-0000-0800-0000A6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679" name="Text Box 15">
          <a:extLst>
            <a:ext uri="{FF2B5EF4-FFF2-40B4-BE49-F238E27FC236}">
              <a16:creationId xmlns:a16="http://schemas.microsoft.com/office/drawing/2014/main" xmlns="" id="{00000000-0008-0000-0800-0000A7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680" name="Text Box 15">
          <a:extLst>
            <a:ext uri="{FF2B5EF4-FFF2-40B4-BE49-F238E27FC236}">
              <a16:creationId xmlns:a16="http://schemas.microsoft.com/office/drawing/2014/main" xmlns="" id="{00000000-0008-0000-0800-0000A8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681" name="Text Box 15">
          <a:extLst>
            <a:ext uri="{FF2B5EF4-FFF2-40B4-BE49-F238E27FC236}">
              <a16:creationId xmlns:a16="http://schemas.microsoft.com/office/drawing/2014/main" xmlns="" id="{00000000-0008-0000-0800-0000A9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682" name="Text Box 15">
          <a:extLst>
            <a:ext uri="{FF2B5EF4-FFF2-40B4-BE49-F238E27FC236}">
              <a16:creationId xmlns:a16="http://schemas.microsoft.com/office/drawing/2014/main" xmlns="" id="{00000000-0008-0000-0800-0000AA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683" name="Text Box 15">
          <a:extLst>
            <a:ext uri="{FF2B5EF4-FFF2-40B4-BE49-F238E27FC236}">
              <a16:creationId xmlns:a16="http://schemas.microsoft.com/office/drawing/2014/main" xmlns="" id="{00000000-0008-0000-0800-0000AB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684" name="Text Box 15">
          <a:extLst>
            <a:ext uri="{FF2B5EF4-FFF2-40B4-BE49-F238E27FC236}">
              <a16:creationId xmlns:a16="http://schemas.microsoft.com/office/drawing/2014/main" xmlns="" id="{00000000-0008-0000-0800-0000AC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685" name="Text Box 15">
          <a:extLst>
            <a:ext uri="{FF2B5EF4-FFF2-40B4-BE49-F238E27FC236}">
              <a16:creationId xmlns:a16="http://schemas.microsoft.com/office/drawing/2014/main" xmlns="" id="{00000000-0008-0000-0800-0000AD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686" name="Text Box 15">
          <a:extLst>
            <a:ext uri="{FF2B5EF4-FFF2-40B4-BE49-F238E27FC236}">
              <a16:creationId xmlns:a16="http://schemas.microsoft.com/office/drawing/2014/main" xmlns="" id="{00000000-0008-0000-0800-0000AE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687" name="Text Box 15">
          <a:extLst>
            <a:ext uri="{FF2B5EF4-FFF2-40B4-BE49-F238E27FC236}">
              <a16:creationId xmlns:a16="http://schemas.microsoft.com/office/drawing/2014/main" xmlns="" id="{00000000-0008-0000-0800-0000AF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688" name="Text Box 15">
          <a:extLst>
            <a:ext uri="{FF2B5EF4-FFF2-40B4-BE49-F238E27FC236}">
              <a16:creationId xmlns:a16="http://schemas.microsoft.com/office/drawing/2014/main" xmlns="" id="{00000000-0008-0000-0800-0000B0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689" name="Text Box 15">
          <a:extLst>
            <a:ext uri="{FF2B5EF4-FFF2-40B4-BE49-F238E27FC236}">
              <a16:creationId xmlns:a16="http://schemas.microsoft.com/office/drawing/2014/main" xmlns="" id="{00000000-0008-0000-0800-0000B1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690" name="Text Box 15">
          <a:extLst>
            <a:ext uri="{FF2B5EF4-FFF2-40B4-BE49-F238E27FC236}">
              <a16:creationId xmlns:a16="http://schemas.microsoft.com/office/drawing/2014/main" xmlns="" id="{00000000-0008-0000-0800-0000B2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691" name="Text Box 15">
          <a:extLst>
            <a:ext uri="{FF2B5EF4-FFF2-40B4-BE49-F238E27FC236}">
              <a16:creationId xmlns:a16="http://schemas.microsoft.com/office/drawing/2014/main" xmlns="" id="{00000000-0008-0000-0800-0000B3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692" name="Text Box 15">
          <a:extLst>
            <a:ext uri="{FF2B5EF4-FFF2-40B4-BE49-F238E27FC236}">
              <a16:creationId xmlns:a16="http://schemas.microsoft.com/office/drawing/2014/main" xmlns="" id="{00000000-0008-0000-0800-0000B4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693" name="Text Box 15">
          <a:extLst>
            <a:ext uri="{FF2B5EF4-FFF2-40B4-BE49-F238E27FC236}">
              <a16:creationId xmlns:a16="http://schemas.microsoft.com/office/drawing/2014/main" xmlns="" id="{00000000-0008-0000-0800-0000B5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694" name="Text Box 15">
          <a:extLst>
            <a:ext uri="{FF2B5EF4-FFF2-40B4-BE49-F238E27FC236}">
              <a16:creationId xmlns:a16="http://schemas.microsoft.com/office/drawing/2014/main" xmlns="" id="{00000000-0008-0000-0800-0000B6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695" name="Text Box 15">
          <a:extLst>
            <a:ext uri="{FF2B5EF4-FFF2-40B4-BE49-F238E27FC236}">
              <a16:creationId xmlns:a16="http://schemas.microsoft.com/office/drawing/2014/main" xmlns="" id="{00000000-0008-0000-0800-0000B7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697" name="Text Box 15">
          <a:extLst>
            <a:ext uri="{FF2B5EF4-FFF2-40B4-BE49-F238E27FC236}">
              <a16:creationId xmlns:a16="http://schemas.microsoft.com/office/drawing/2014/main" xmlns="" id="{00000000-0008-0000-0800-0000B9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698" name="Text Box 15">
          <a:extLst>
            <a:ext uri="{FF2B5EF4-FFF2-40B4-BE49-F238E27FC236}">
              <a16:creationId xmlns:a16="http://schemas.microsoft.com/office/drawing/2014/main" xmlns="" id="{00000000-0008-0000-0800-0000BA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444331"/>
    <xdr:sp macro="" textlink="">
      <xdr:nvSpPr>
        <xdr:cNvPr id="696" name="Text Box 15">
          <a:extLst>
            <a:ext uri="{FF2B5EF4-FFF2-40B4-BE49-F238E27FC236}">
              <a16:creationId xmlns:a16="http://schemas.microsoft.com/office/drawing/2014/main" xmlns="" id="{00000000-0008-0000-0800-0000B8020000}"/>
            </a:ext>
          </a:extLst>
        </xdr:cNvPr>
        <xdr:cNvSpPr txBox="1">
          <a:spLocks noChangeArrowheads="1"/>
        </xdr:cNvSpPr>
      </xdr:nvSpPr>
      <xdr:spPr bwMode="auto">
        <a:xfrm>
          <a:off x="8980714" y="7036254"/>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699" name="Text Box 16">
          <a:extLst>
            <a:ext uri="{FF2B5EF4-FFF2-40B4-BE49-F238E27FC236}">
              <a16:creationId xmlns:a16="http://schemas.microsoft.com/office/drawing/2014/main" xmlns="" id="{00000000-0008-0000-0800-0000BB020000}"/>
            </a:ext>
          </a:extLst>
        </xdr:cNvPr>
        <xdr:cNvSpPr txBox="1">
          <a:spLocks noChangeArrowheads="1"/>
        </xdr:cNvSpPr>
      </xdr:nvSpPr>
      <xdr:spPr bwMode="auto">
        <a:xfrm>
          <a:off x="8980714" y="73070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700" name="Text Box 17">
          <a:extLst>
            <a:ext uri="{FF2B5EF4-FFF2-40B4-BE49-F238E27FC236}">
              <a16:creationId xmlns:a16="http://schemas.microsoft.com/office/drawing/2014/main" xmlns="" id="{00000000-0008-0000-0800-0000BC020000}"/>
            </a:ext>
          </a:extLst>
        </xdr:cNvPr>
        <xdr:cNvSpPr txBox="1">
          <a:spLocks noChangeArrowheads="1"/>
        </xdr:cNvSpPr>
      </xdr:nvSpPr>
      <xdr:spPr bwMode="auto">
        <a:xfrm>
          <a:off x="8980714" y="73070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701" name="Text Box 18">
          <a:extLst>
            <a:ext uri="{FF2B5EF4-FFF2-40B4-BE49-F238E27FC236}">
              <a16:creationId xmlns:a16="http://schemas.microsoft.com/office/drawing/2014/main" xmlns="" id="{00000000-0008-0000-0800-0000BD020000}"/>
            </a:ext>
          </a:extLst>
        </xdr:cNvPr>
        <xdr:cNvSpPr txBox="1">
          <a:spLocks noChangeArrowheads="1"/>
        </xdr:cNvSpPr>
      </xdr:nvSpPr>
      <xdr:spPr bwMode="auto">
        <a:xfrm>
          <a:off x="8980714" y="73070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702" name="Text Box 19">
          <a:extLst>
            <a:ext uri="{FF2B5EF4-FFF2-40B4-BE49-F238E27FC236}">
              <a16:creationId xmlns:a16="http://schemas.microsoft.com/office/drawing/2014/main" xmlns="" id="{00000000-0008-0000-0800-0000BE020000}"/>
            </a:ext>
          </a:extLst>
        </xdr:cNvPr>
        <xdr:cNvSpPr txBox="1">
          <a:spLocks noChangeArrowheads="1"/>
        </xdr:cNvSpPr>
      </xdr:nvSpPr>
      <xdr:spPr bwMode="auto">
        <a:xfrm>
          <a:off x="8980714" y="73070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703" name="Text Box 15">
          <a:extLst>
            <a:ext uri="{FF2B5EF4-FFF2-40B4-BE49-F238E27FC236}">
              <a16:creationId xmlns:a16="http://schemas.microsoft.com/office/drawing/2014/main" xmlns="" id="{00000000-0008-0000-0800-0000BF020000}"/>
            </a:ext>
          </a:extLst>
        </xdr:cNvPr>
        <xdr:cNvSpPr txBox="1">
          <a:spLocks noChangeArrowheads="1"/>
        </xdr:cNvSpPr>
      </xdr:nvSpPr>
      <xdr:spPr bwMode="auto">
        <a:xfrm>
          <a:off x="8980714" y="781186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704" name="Text Box 15">
          <a:extLst>
            <a:ext uri="{FF2B5EF4-FFF2-40B4-BE49-F238E27FC236}">
              <a16:creationId xmlns:a16="http://schemas.microsoft.com/office/drawing/2014/main" xmlns="" id="{00000000-0008-0000-0800-0000C0020000}"/>
            </a:ext>
          </a:extLst>
        </xdr:cNvPr>
        <xdr:cNvSpPr txBox="1">
          <a:spLocks noChangeArrowheads="1"/>
        </xdr:cNvSpPr>
      </xdr:nvSpPr>
      <xdr:spPr bwMode="auto">
        <a:xfrm>
          <a:off x="8980714" y="1137693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705" name="Text Box 15">
          <a:extLst>
            <a:ext uri="{FF2B5EF4-FFF2-40B4-BE49-F238E27FC236}">
              <a16:creationId xmlns:a16="http://schemas.microsoft.com/office/drawing/2014/main" xmlns="" id="{00000000-0008-0000-0800-0000C1020000}"/>
            </a:ext>
          </a:extLst>
        </xdr:cNvPr>
        <xdr:cNvSpPr txBox="1">
          <a:spLocks noChangeArrowheads="1"/>
        </xdr:cNvSpPr>
      </xdr:nvSpPr>
      <xdr:spPr bwMode="auto">
        <a:xfrm>
          <a:off x="8980714" y="1137693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706" name="Text Box 15">
          <a:extLst>
            <a:ext uri="{FF2B5EF4-FFF2-40B4-BE49-F238E27FC236}">
              <a16:creationId xmlns:a16="http://schemas.microsoft.com/office/drawing/2014/main" xmlns="" id="{00000000-0008-0000-0800-0000C2020000}"/>
            </a:ext>
          </a:extLst>
        </xdr:cNvPr>
        <xdr:cNvSpPr txBox="1">
          <a:spLocks noChangeArrowheads="1"/>
        </xdr:cNvSpPr>
      </xdr:nvSpPr>
      <xdr:spPr bwMode="auto">
        <a:xfrm>
          <a:off x="8960145"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707" name="Text Box 15">
          <a:extLst>
            <a:ext uri="{FF2B5EF4-FFF2-40B4-BE49-F238E27FC236}">
              <a16:creationId xmlns:a16="http://schemas.microsoft.com/office/drawing/2014/main" xmlns="" id="{00000000-0008-0000-0800-0000C3020000}"/>
            </a:ext>
          </a:extLst>
        </xdr:cNvPr>
        <xdr:cNvSpPr txBox="1">
          <a:spLocks noChangeArrowheads="1"/>
        </xdr:cNvSpPr>
      </xdr:nvSpPr>
      <xdr:spPr bwMode="auto">
        <a:xfrm>
          <a:off x="8960145"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708" name="Text Box 15">
          <a:extLst>
            <a:ext uri="{FF2B5EF4-FFF2-40B4-BE49-F238E27FC236}">
              <a16:creationId xmlns:a16="http://schemas.microsoft.com/office/drawing/2014/main" xmlns="" id="{00000000-0008-0000-0800-0000C4020000}"/>
            </a:ext>
          </a:extLst>
        </xdr:cNvPr>
        <xdr:cNvSpPr txBox="1">
          <a:spLocks noChangeArrowheads="1"/>
        </xdr:cNvSpPr>
      </xdr:nvSpPr>
      <xdr:spPr bwMode="auto">
        <a:xfrm>
          <a:off x="8960145"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709" name="Text Box 15">
          <a:extLst>
            <a:ext uri="{FF2B5EF4-FFF2-40B4-BE49-F238E27FC236}">
              <a16:creationId xmlns:a16="http://schemas.microsoft.com/office/drawing/2014/main" xmlns="" id="{00000000-0008-0000-0800-0000C5020000}"/>
            </a:ext>
          </a:extLst>
        </xdr:cNvPr>
        <xdr:cNvSpPr txBox="1">
          <a:spLocks noChangeArrowheads="1"/>
        </xdr:cNvSpPr>
      </xdr:nvSpPr>
      <xdr:spPr bwMode="auto">
        <a:xfrm>
          <a:off x="8960145"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710" name="Text Box 15">
          <a:extLst>
            <a:ext uri="{FF2B5EF4-FFF2-40B4-BE49-F238E27FC236}">
              <a16:creationId xmlns:a16="http://schemas.microsoft.com/office/drawing/2014/main" xmlns="" id="{00000000-0008-0000-0800-0000C6020000}"/>
            </a:ext>
          </a:extLst>
        </xdr:cNvPr>
        <xdr:cNvSpPr txBox="1">
          <a:spLocks noChangeArrowheads="1"/>
        </xdr:cNvSpPr>
      </xdr:nvSpPr>
      <xdr:spPr bwMode="auto">
        <a:xfrm>
          <a:off x="8960145"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711" name="Text Box 15">
          <a:extLst>
            <a:ext uri="{FF2B5EF4-FFF2-40B4-BE49-F238E27FC236}">
              <a16:creationId xmlns:a16="http://schemas.microsoft.com/office/drawing/2014/main" xmlns="" id="{00000000-0008-0000-0800-0000C7020000}"/>
            </a:ext>
          </a:extLst>
        </xdr:cNvPr>
        <xdr:cNvSpPr txBox="1">
          <a:spLocks noChangeArrowheads="1"/>
        </xdr:cNvSpPr>
      </xdr:nvSpPr>
      <xdr:spPr bwMode="auto">
        <a:xfrm>
          <a:off x="8960145"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712" name="Text Box 15">
          <a:extLst>
            <a:ext uri="{FF2B5EF4-FFF2-40B4-BE49-F238E27FC236}">
              <a16:creationId xmlns:a16="http://schemas.microsoft.com/office/drawing/2014/main" xmlns="" id="{00000000-0008-0000-0800-0000C8020000}"/>
            </a:ext>
          </a:extLst>
        </xdr:cNvPr>
        <xdr:cNvSpPr txBox="1">
          <a:spLocks noChangeArrowheads="1"/>
        </xdr:cNvSpPr>
      </xdr:nvSpPr>
      <xdr:spPr bwMode="auto">
        <a:xfrm>
          <a:off x="8960145"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713" name="Text Box 15">
          <a:extLst>
            <a:ext uri="{FF2B5EF4-FFF2-40B4-BE49-F238E27FC236}">
              <a16:creationId xmlns:a16="http://schemas.microsoft.com/office/drawing/2014/main" xmlns="" id="{00000000-0008-0000-0800-0000C9020000}"/>
            </a:ext>
          </a:extLst>
        </xdr:cNvPr>
        <xdr:cNvSpPr txBox="1">
          <a:spLocks noChangeArrowheads="1"/>
        </xdr:cNvSpPr>
      </xdr:nvSpPr>
      <xdr:spPr bwMode="auto">
        <a:xfrm>
          <a:off x="8960145" y="153571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714" name="Text Box 15">
          <a:extLst>
            <a:ext uri="{FF2B5EF4-FFF2-40B4-BE49-F238E27FC236}">
              <a16:creationId xmlns:a16="http://schemas.microsoft.com/office/drawing/2014/main" xmlns="" id="{00000000-0008-0000-0800-0000CA020000}"/>
            </a:ext>
          </a:extLst>
        </xdr:cNvPr>
        <xdr:cNvSpPr txBox="1">
          <a:spLocks noChangeArrowheads="1"/>
        </xdr:cNvSpPr>
      </xdr:nvSpPr>
      <xdr:spPr bwMode="auto">
        <a:xfrm>
          <a:off x="8960145" y="153571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715" name="Text Box 15">
          <a:extLst>
            <a:ext uri="{FF2B5EF4-FFF2-40B4-BE49-F238E27FC236}">
              <a16:creationId xmlns:a16="http://schemas.microsoft.com/office/drawing/2014/main" xmlns="" id="{00000000-0008-0000-0800-0000CB020000}"/>
            </a:ext>
          </a:extLst>
        </xdr:cNvPr>
        <xdr:cNvSpPr txBox="1">
          <a:spLocks noChangeArrowheads="1"/>
        </xdr:cNvSpPr>
      </xdr:nvSpPr>
      <xdr:spPr bwMode="auto">
        <a:xfrm>
          <a:off x="8960145" y="153571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716" name="Text Box 15">
          <a:extLst>
            <a:ext uri="{FF2B5EF4-FFF2-40B4-BE49-F238E27FC236}">
              <a16:creationId xmlns:a16="http://schemas.microsoft.com/office/drawing/2014/main" xmlns="" id="{00000000-0008-0000-0800-0000CC020000}"/>
            </a:ext>
          </a:extLst>
        </xdr:cNvPr>
        <xdr:cNvSpPr txBox="1">
          <a:spLocks noChangeArrowheads="1"/>
        </xdr:cNvSpPr>
      </xdr:nvSpPr>
      <xdr:spPr bwMode="auto">
        <a:xfrm>
          <a:off x="8960145" y="153571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xdr:row>
      <xdr:rowOff>504825</xdr:rowOff>
    </xdr:from>
    <xdr:ext cx="95250" cy="444014"/>
    <xdr:sp macro="" textlink="">
      <xdr:nvSpPr>
        <xdr:cNvPr id="717" name="Text Box 15">
          <a:extLst>
            <a:ext uri="{FF2B5EF4-FFF2-40B4-BE49-F238E27FC236}">
              <a16:creationId xmlns:a16="http://schemas.microsoft.com/office/drawing/2014/main" xmlns="" id="{00000000-0008-0000-0800-0000CD020000}"/>
            </a:ext>
          </a:extLst>
        </xdr:cNvPr>
        <xdr:cNvSpPr txBox="1">
          <a:spLocks noChangeArrowheads="1"/>
        </xdr:cNvSpPr>
      </xdr:nvSpPr>
      <xdr:spPr bwMode="auto">
        <a:xfrm>
          <a:off x="8960145" y="8578924"/>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718" name="Text Box 15">
          <a:extLst>
            <a:ext uri="{FF2B5EF4-FFF2-40B4-BE49-F238E27FC236}">
              <a16:creationId xmlns:a16="http://schemas.microsoft.com/office/drawing/2014/main" xmlns="" id="{00000000-0008-0000-0800-0000CE020000}"/>
            </a:ext>
          </a:extLst>
        </xdr:cNvPr>
        <xdr:cNvSpPr txBox="1">
          <a:spLocks noChangeArrowheads="1"/>
        </xdr:cNvSpPr>
      </xdr:nvSpPr>
      <xdr:spPr bwMode="auto">
        <a:xfrm>
          <a:off x="8960145" y="10428546"/>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719" name="Text Box 15">
          <a:extLst>
            <a:ext uri="{FF2B5EF4-FFF2-40B4-BE49-F238E27FC236}">
              <a16:creationId xmlns:a16="http://schemas.microsoft.com/office/drawing/2014/main" xmlns="" id="{00000000-0008-0000-0800-0000CF020000}"/>
            </a:ext>
          </a:extLst>
        </xdr:cNvPr>
        <xdr:cNvSpPr txBox="1">
          <a:spLocks noChangeArrowheads="1"/>
        </xdr:cNvSpPr>
      </xdr:nvSpPr>
      <xdr:spPr bwMode="auto">
        <a:xfrm>
          <a:off x="8960145" y="1150287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720" name="Text Box 15">
          <a:extLst>
            <a:ext uri="{FF2B5EF4-FFF2-40B4-BE49-F238E27FC236}">
              <a16:creationId xmlns:a16="http://schemas.microsoft.com/office/drawing/2014/main" xmlns="" id="{00000000-0008-0000-0800-0000D0020000}"/>
            </a:ext>
          </a:extLst>
        </xdr:cNvPr>
        <xdr:cNvSpPr txBox="1">
          <a:spLocks noChangeArrowheads="1"/>
        </xdr:cNvSpPr>
      </xdr:nvSpPr>
      <xdr:spPr bwMode="auto">
        <a:xfrm>
          <a:off x="8960145" y="1150287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721" name="Text Box 15">
          <a:extLst>
            <a:ext uri="{FF2B5EF4-FFF2-40B4-BE49-F238E27FC236}">
              <a16:creationId xmlns:a16="http://schemas.microsoft.com/office/drawing/2014/main" xmlns="" id="{00000000-0008-0000-0800-0000D1020000}"/>
            </a:ext>
          </a:extLst>
        </xdr:cNvPr>
        <xdr:cNvSpPr txBox="1">
          <a:spLocks noChangeArrowheads="1"/>
        </xdr:cNvSpPr>
      </xdr:nvSpPr>
      <xdr:spPr bwMode="auto">
        <a:xfrm>
          <a:off x="8960145" y="1292055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722" name="Text Box 15">
          <a:extLst>
            <a:ext uri="{FF2B5EF4-FFF2-40B4-BE49-F238E27FC236}">
              <a16:creationId xmlns:a16="http://schemas.microsoft.com/office/drawing/2014/main" xmlns="" id="{00000000-0008-0000-0800-0000D2020000}"/>
            </a:ext>
          </a:extLst>
        </xdr:cNvPr>
        <xdr:cNvSpPr txBox="1">
          <a:spLocks noChangeArrowheads="1"/>
        </xdr:cNvSpPr>
      </xdr:nvSpPr>
      <xdr:spPr bwMode="auto">
        <a:xfrm>
          <a:off x="8960145" y="1292055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723" name="Text Box 15">
          <a:extLst>
            <a:ext uri="{FF2B5EF4-FFF2-40B4-BE49-F238E27FC236}">
              <a16:creationId xmlns:a16="http://schemas.microsoft.com/office/drawing/2014/main" xmlns="" id="{00000000-0008-0000-0800-0000D3020000}"/>
            </a:ext>
          </a:extLst>
        </xdr:cNvPr>
        <xdr:cNvSpPr txBox="1">
          <a:spLocks noChangeArrowheads="1"/>
        </xdr:cNvSpPr>
      </xdr:nvSpPr>
      <xdr:spPr bwMode="auto">
        <a:xfrm>
          <a:off x="8960145" y="14138866"/>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724" name="Text Box 15">
          <a:extLst>
            <a:ext uri="{FF2B5EF4-FFF2-40B4-BE49-F238E27FC236}">
              <a16:creationId xmlns:a16="http://schemas.microsoft.com/office/drawing/2014/main" xmlns="" id="{00000000-0008-0000-0800-0000D4020000}"/>
            </a:ext>
          </a:extLst>
        </xdr:cNvPr>
        <xdr:cNvSpPr txBox="1">
          <a:spLocks noChangeArrowheads="1"/>
        </xdr:cNvSpPr>
      </xdr:nvSpPr>
      <xdr:spPr bwMode="auto">
        <a:xfrm>
          <a:off x="8960145" y="14138866"/>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725" name="Text Box 15">
          <a:extLst>
            <a:ext uri="{FF2B5EF4-FFF2-40B4-BE49-F238E27FC236}">
              <a16:creationId xmlns:a16="http://schemas.microsoft.com/office/drawing/2014/main" xmlns="" id="{00000000-0008-0000-0800-0000D5020000}"/>
            </a:ext>
          </a:extLst>
        </xdr:cNvPr>
        <xdr:cNvSpPr txBox="1">
          <a:spLocks noChangeArrowheads="1"/>
        </xdr:cNvSpPr>
      </xdr:nvSpPr>
      <xdr:spPr bwMode="auto">
        <a:xfrm>
          <a:off x="8960145"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726" name="Text Box 15">
          <a:extLst>
            <a:ext uri="{FF2B5EF4-FFF2-40B4-BE49-F238E27FC236}">
              <a16:creationId xmlns:a16="http://schemas.microsoft.com/office/drawing/2014/main" xmlns="" id="{00000000-0008-0000-0800-0000D6020000}"/>
            </a:ext>
          </a:extLst>
        </xdr:cNvPr>
        <xdr:cNvSpPr txBox="1">
          <a:spLocks noChangeArrowheads="1"/>
        </xdr:cNvSpPr>
      </xdr:nvSpPr>
      <xdr:spPr bwMode="auto">
        <a:xfrm>
          <a:off x="8960145"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727" name="Text Box 15">
          <a:extLst>
            <a:ext uri="{FF2B5EF4-FFF2-40B4-BE49-F238E27FC236}">
              <a16:creationId xmlns:a16="http://schemas.microsoft.com/office/drawing/2014/main" xmlns="" id="{00000000-0008-0000-0800-0000D7020000}"/>
            </a:ext>
          </a:extLst>
        </xdr:cNvPr>
        <xdr:cNvSpPr txBox="1">
          <a:spLocks noChangeArrowheads="1"/>
        </xdr:cNvSpPr>
      </xdr:nvSpPr>
      <xdr:spPr bwMode="auto">
        <a:xfrm>
          <a:off x="8960145"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728" name="Text Box 15">
          <a:extLst>
            <a:ext uri="{FF2B5EF4-FFF2-40B4-BE49-F238E27FC236}">
              <a16:creationId xmlns:a16="http://schemas.microsoft.com/office/drawing/2014/main" xmlns="" id="{00000000-0008-0000-0800-0000D8020000}"/>
            </a:ext>
          </a:extLst>
        </xdr:cNvPr>
        <xdr:cNvSpPr txBox="1">
          <a:spLocks noChangeArrowheads="1"/>
        </xdr:cNvSpPr>
      </xdr:nvSpPr>
      <xdr:spPr bwMode="auto">
        <a:xfrm>
          <a:off x="8960145"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729" name="Text Box 15">
          <a:extLst>
            <a:ext uri="{FF2B5EF4-FFF2-40B4-BE49-F238E27FC236}">
              <a16:creationId xmlns:a16="http://schemas.microsoft.com/office/drawing/2014/main" xmlns="" id="{00000000-0008-0000-0800-0000D9020000}"/>
            </a:ext>
          </a:extLst>
        </xdr:cNvPr>
        <xdr:cNvSpPr txBox="1">
          <a:spLocks noChangeArrowheads="1"/>
        </xdr:cNvSpPr>
      </xdr:nvSpPr>
      <xdr:spPr bwMode="auto">
        <a:xfrm>
          <a:off x="8960145"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730" name="Text Box 15">
          <a:extLst>
            <a:ext uri="{FF2B5EF4-FFF2-40B4-BE49-F238E27FC236}">
              <a16:creationId xmlns:a16="http://schemas.microsoft.com/office/drawing/2014/main" xmlns="" id="{00000000-0008-0000-0800-0000DA020000}"/>
            </a:ext>
          </a:extLst>
        </xdr:cNvPr>
        <xdr:cNvSpPr txBox="1">
          <a:spLocks noChangeArrowheads="1"/>
        </xdr:cNvSpPr>
      </xdr:nvSpPr>
      <xdr:spPr bwMode="auto">
        <a:xfrm>
          <a:off x="8960145"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731" name="Text Box 15">
          <a:extLst>
            <a:ext uri="{FF2B5EF4-FFF2-40B4-BE49-F238E27FC236}">
              <a16:creationId xmlns:a16="http://schemas.microsoft.com/office/drawing/2014/main" xmlns="" id="{00000000-0008-0000-0800-0000DB020000}"/>
            </a:ext>
          </a:extLst>
        </xdr:cNvPr>
        <xdr:cNvSpPr txBox="1">
          <a:spLocks noChangeArrowheads="1"/>
        </xdr:cNvSpPr>
      </xdr:nvSpPr>
      <xdr:spPr bwMode="auto">
        <a:xfrm>
          <a:off x="8960145"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13</xdr:row>
      <xdr:rowOff>0</xdr:rowOff>
    </xdr:from>
    <xdr:ext cx="95250" cy="171450"/>
    <xdr:sp macro="" textlink="">
      <xdr:nvSpPr>
        <xdr:cNvPr id="732" name="Text Box 16">
          <a:extLst>
            <a:ext uri="{FF2B5EF4-FFF2-40B4-BE49-F238E27FC236}">
              <a16:creationId xmlns:a16="http://schemas.microsoft.com/office/drawing/2014/main" xmlns="" id="{00000000-0008-0000-0800-0000DC020000}"/>
            </a:ext>
          </a:extLst>
        </xdr:cNvPr>
        <xdr:cNvSpPr txBox="1">
          <a:spLocks noChangeArrowheads="1"/>
        </xdr:cNvSpPr>
      </xdr:nvSpPr>
      <xdr:spPr bwMode="auto">
        <a:xfrm>
          <a:off x="8960145" y="884939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13</xdr:row>
      <xdr:rowOff>0</xdr:rowOff>
    </xdr:from>
    <xdr:ext cx="95250" cy="171450"/>
    <xdr:sp macro="" textlink="">
      <xdr:nvSpPr>
        <xdr:cNvPr id="733" name="Text Box 17">
          <a:extLst>
            <a:ext uri="{FF2B5EF4-FFF2-40B4-BE49-F238E27FC236}">
              <a16:creationId xmlns:a16="http://schemas.microsoft.com/office/drawing/2014/main" xmlns="" id="{00000000-0008-0000-0800-0000DD020000}"/>
            </a:ext>
          </a:extLst>
        </xdr:cNvPr>
        <xdr:cNvSpPr txBox="1">
          <a:spLocks noChangeArrowheads="1"/>
        </xdr:cNvSpPr>
      </xdr:nvSpPr>
      <xdr:spPr bwMode="auto">
        <a:xfrm>
          <a:off x="8960145" y="884939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13</xdr:row>
      <xdr:rowOff>0</xdr:rowOff>
    </xdr:from>
    <xdr:ext cx="95250" cy="171450"/>
    <xdr:sp macro="" textlink="">
      <xdr:nvSpPr>
        <xdr:cNvPr id="734" name="Text Box 18">
          <a:extLst>
            <a:ext uri="{FF2B5EF4-FFF2-40B4-BE49-F238E27FC236}">
              <a16:creationId xmlns:a16="http://schemas.microsoft.com/office/drawing/2014/main" xmlns="" id="{00000000-0008-0000-0800-0000DE020000}"/>
            </a:ext>
          </a:extLst>
        </xdr:cNvPr>
        <xdr:cNvSpPr txBox="1">
          <a:spLocks noChangeArrowheads="1"/>
        </xdr:cNvSpPr>
      </xdr:nvSpPr>
      <xdr:spPr bwMode="auto">
        <a:xfrm>
          <a:off x="8960145" y="884939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13</xdr:row>
      <xdr:rowOff>0</xdr:rowOff>
    </xdr:from>
    <xdr:ext cx="95250" cy="171450"/>
    <xdr:sp macro="" textlink="">
      <xdr:nvSpPr>
        <xdr:cNvPr id="735" name="Text Box 19">
          <a:extLst>
            <a:ext uri="{FF2B5EF4-FFF2-40B4-BE49-F238E27FC236}">
              <a16:creationId xmlns:a16="http://schemas.microsoft.com/office/drawing/2014/main" xmlns="" id="{00000000-0008-0000-0800-0000DF020000}"/>
            </a:ext>
          </a:extLst>
        </xdr:cNvPr>
        <xdr:cNvSpPr txBox="1">
          <a:spLocks noChangeArrowheads="1"/>
        </xdr:cNvSpPr>
      </xdr:nvSpPr>
      <xdr:spPr bwMode="auto">
        <a:xfrm>
          <a:off x="8960145" y="884939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13</xdr:row>
      <xdr:rowOff>504825</xdr:rowOff>
    </xdr:from>
    <xdr:ext cx="95250" cy="213632"/>
    <xdr:sp macro="" textlink="">
      <xdr:nvSpPr>
        <xdr:cNvPr id="736" name="Text Box 15">
          <a:extLst>
            <a:ext uri="{FF2B5EF4-FFF2-40B4-BE49-F238E27FC236}">
              <a16:creationId xmlns:a16="http://schemas.microsoft.com/office/drawing/2014/main" xmlns="" id="{00000000-0008-0000-0800-0000E0020000}"/>
            </a:ext>
          </a:extLst>
        </xdr:cNvPr>
        <xdr:cNvSpPr txBox="1">
          <a:spLocks noChangeArrowheads="1"/>
        </xdr:cNvSpPr>
      </xdr:nvSpPr>
      <xdr:spPr bwMode="auto">
        <a:xfrm>
          <a:off x="8960145" y="935421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737" name="Text Box 16">
          <a:extLst>
            <a:ext uri="{FF2B5EF4-FFF2-40B4-BE49-F238E27FC236}">
              <a16:creationId xmlns:a16="http://schemas.microsoft.com/office/drawing/2014/main" xmlns="" id="{00000000-0008-0000-0800-0000E1020000}"/>
            </a:ext>
          </a:extLst>
        </xdr:cNvPr>
        <xdr:cNvSpPr txBox="1">
          <a:spLocks noChangeArrowheads="1"/>
        </xdr:cNvSpPr>
      </xdr:nvSpPr>
      <xdr:spPr bwMode="auto">
        <a:xfrm>
          <a:off x="8960145" y="992372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738" name="Text Box 17">
          <a:extLst>
            <a:ext uri="{FF2B5EF4-FFF2-40B4-BE49-F238E27FC236}">
              <a16:creationId xmlns:a16="http://schemas.microsoft.com/office/drawing/2014/main" xmlns="" id="{00000000-0008-0000-0800-0000E2020000}"/>
            </a:ext>
          </a:extLst>
        </xdr:cNvPr>
        <xdr:cNvSpPr txBox="1">
          <a:spLocks noChangeArrowheads="1"/>
        </xdr:cNvSpPr>
      </xdr:nvSpPr>
      <xdr:spPr bwMode="auto">
        <a:xfrm>
          <a:off x="8960145" y="992372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739" name="Text Box 18">
          <a:extLst>
            <a:ext uri="{FF2B5EF4-FFF2-40B4-BE49-F238E27FC236}">
              <a16:creationId xmlns:a16="http://schemas.microsoft.com/office/drawing/2014/main" xmlns="" id="{00000000-0008-0000-0800-0000E3020000}"/>
            </a:ext>
          </a:extLst>
        </xdr:cNvPr>
        <xdr:cNvSpPr txBox="1">
          <a:spLocks noChangeArrowheads="1"/>
        </xdr:cNvSpPr>
      </xdr:nvSpPr>
      <xdr:spPr bwMode="auto">
        <a:xfrm>
          <a:off x="8960145" y="992372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740" name="Text Box 19">
          <a:extLst>
            <a:ext uri="{FF2B5EF4-FFF2-40B4-BE49-F238E27FC236}">
              <a16:creationId xmlns:a16="http://schemas.microsoft.com/office/drawing/2014/main" xmlns="" id="{00000000-0008-0000-0800-0000E4020000}"/>
            </a:ext>
          </a:extLst>
        </xdr:cNvPr>
        <xdr:cNvSpPr txBox="1">
          <a:spLocks noChangeArrowheads="1"/>
        </xdr:cNvSpPr>
      </xdr:nvSpPr>
      <xdr:spPr bwMode="auto">
        <a:xfrm>
          <a:off x="8960145" y="992372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741" name="Text Box 15">
          <a:extLst>
            <a:ext uri="{FF2B5EF4-FFF2-40B4-BE49-F238E27FC236}">
              <a16:creationId xmlns:a16="http://schemas.microsoft.com/office/drawing/2014/main" xmlns="" id="{00000000-0008-0000-0800-0000E5020000}"/>
            </a:ext>
          </a:extLst>
        </xdr:cNvPr>
        <xdr:cNvSpPr txBox="1">
          <a:spLocks noChangeArrowheads="1"/>
        </xdr:cNvSpPr>
      </xdr:nvSpPr>
      <xdr:spPr bwMode="auto">
        <a:xfrm>
          <a:off x="8960145" y="10428546"/>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742" name="Text Box 15">
          <a:extLst>
            <a:ext uri="{FF2B5EF4-FFF2-40B4-BE49-F238E27FC236}">
              <a16:creationId xmlns:a16="http://schemas.microsoft.com/office/drawing/2014/main" xmlns="" id="{00000000-0008-0000-0800-0000E6020000}"/>
            </a:ext>
          </a:extLst>
        </xdr:cNvPr>
        <xdr:cNvSpPr txBox="1">
          <a:spLocks noChangeArrowheads="1"/>
        </xdr:cNvSpPr>
      </xdr:nvSpPr>
      <xdr:spPr bwMode="auto">
        <a:xfrm>
          <a:off x="8960145" y="153571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743" name="Text Box 15">
          <a:extLst>
            <a:ext uri="{FF2B5EF4-FFF2-40B4-BE49-F238E27FC236}">
              <a16:creationId xmlns:a16="http://schemas.microsoft.com/office/drawing/2014/main" xmlns="" id="{00000000-0008-0000-0800-0000E7020000}"/>
            </a:ext>
          </a:extLst>
        </xdr:cNvPr>
        <xdr:cNvSpPr txBox="1">
          <a:spLocks noChangeArrowheads="1"/>
        </xdr:cNvSpPr>
      </xdr:nvSpPr>
      <xdr:spPr bwMode="auto">
        <a:xfrm>
          <a:off x="8960145" y="153571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13</xdr:row>
      <xdr:rowOff>504825</xdr:rowOff>
    </xdr:from>
    <xdr:ext cx="95250" cy="444331"/>
    <xdr:sp macro="" textlink="">
      <xdr:nvSpPr>
        <xdr:cNvPr id="744" name="Text Box 15">
          <a:extLst>
            <a:ext uri="{FF2B5EF4-FFF2-40B4-BE49-F238E27FC236}">
              <a16:creationId xmlns:a16="http://schemas.microsoft.com/office/drawing/2014/main" xmlns="" id="{00000000-0008-0000-0800-0000E8020000}"/>
            </a:ext>
          </a:extLst>
        </xdr:cNvPr>
        <xdr:cNvSpPr txBox="1">
          <a:spLocks noChangeArrowheads="1"/>
        </xdr:cNvSpPr>
      </xdr:nvSpPr>
      <xdr:spPr bwMode="auto">
        <a:xfrm>
          <a:off x="8960145" y="935421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745" name="Text Box 16">
          <a:extLst>
            <a:ext uri="{FF2B5EF4-FFF2-40B4-BE49-F238E27FC236}">
              <a16:creationId xmlns:a16="http://schemas.microsoft.com/office/drawing/2014/main" xmlns="" id="{00000000-0008-0000-0800-0000E9020000}"/>
            </a:ext>
          </a:extLst>
        </xdr:cNvPr>
        <xdr:cNvSpPr txBox="1">
          <a:spLocks noChangeArrowheads="1"/>
        </xdr:cNvSpPr>
      </xdr:nvSpPr>
      <xdr:spPr bwMode="auto">
        <a:xfrm>
          <a:off x="8960145" y="992372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746" name="Text Box 17">
          <a:extLst>
            <a:ext uri="{FF2B5EF4-FFF2-40B4-BE49-F238E27FC236}">
              <a16:creationId xmlns:a16="http://schemas.microsoft.com/office/drawing/2014/main" xmlns="" id="{00000000-0008-0000-0800-0000EA020000}"/>
            </a:ext>
          </a:extLst>
        </xdr:cNvPr>
        <xdr:cNvSpPr txBox="1">
          <a:spLocks noChangeArrowheads="1"/>
        </xdr:cNvSpPr>
      </xdr:nvSpPr>
      <xdr:spPr bwMode="auto">
        <a:xfrm>
          <a:off x="8960145" y="992372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747" name="Text Box 18">
          <a:extLst>
            <a:ext uri="{FF2B5EF4-FFF2-40B4-BE49-F238E27FC236}">
              <a16:creationId xmlns:a16="http://schemas.microsoft.com/office/drawing/2014/main" xmlns="" id="{00000000-0008-0000-0800-0000EB020000}"/>
            </a:ext>
          </a:extLst>
        </xdr:cNvPr>
        <xdr:cNvSpPr txBox="1">
          <a:spLocks noChangeArrowheads="1"/>
        </xdr:cNvSpPr>
      </xdr:nvSpPr>
      <xdr:spPr bwMode="auto">
        <a:xfrm>
          <a:off x="8960145" y="992372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748" name="Text Box 19">
          <a:extLst>
            <a:ext uri="{FF2B5EF4-FFF2-40B4-BE49-F238E27FC236}">
              <a16:creationId xmlns:a16="http://schemas.microsoft.com/office/drawing/2014/main" xmlns="" id="{00000000-0008-0000-0800-0000EC020000}"/>
            </a:ext>
          </a:extLst>
        </xdr:cNvPr>
        <xdr:cNvSpPr txBox="1">
          <a:spLocks noChangeArrowheads="1"/>
        </xdr:cNvSpPr>
      </xdr:nvSpPr>
      <xdr:spPr bwMode="auto">
        <a:xfrm>
          <a:off x="8960145" y="992372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749" name="Text Box 15">
          <a:extLst>
            <a:ext uri="{FF2B5EF4-FFF2-40B4-BE49-F238E27FC236}">
              <a16:creationId xmlns:a16="http://schemas.microsoft.com/office/drawing/2014/main" xmlns="" id="{00000000-0008-0000-0800-0000ED020000}"/>
            </a:ext>
          </a:extLst>
        </xdr:cNvPr>
        <xdr:cNvSpPr txBox="1">
          <a:spLocks noChangeArrowheads="1"/>
        </xdr:cNvSpPr>
      </xdr:nvSpPr>
      <xdr:spPr bwMode="auto">
        <a:xfrm>
          <a:off x="8960145" y="10428546"/>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750" name="Text Box 15">
          <a:extLst>
            <a:ext uri="{FF2B5EF4-FFF2-40B4-BE49-F238E27FC236}">
              <a16:creationId xmlns:a16="http://schemas.microsoft.com/office/drawing/2014/main" xmlns="" id="{00000000-0008-0000-0800-0000EE020000}"/>
            </a:ext>
          </a:extLst>
        </xdr:cNvPr>
        <xdr:cNvSpPr txBox="1">
          <a:spLocks noChangeArrowheads="1"/>
        </xdr:cNvSpPr>
      </xdr:nvSpPr>
      <xdr:spPr bwMode="auto">
        <a:xfrm>
          <a:off x="8960145" y="153571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751" name="Text Box 15">
          <a:extLst>
            <a:ext uri="{FF2B5EF4-FFF2-40B4-BE49-F238E27FC236}">
              <a16:creationId xmlns:a16="http://schemas.microsoft.com/office/drawing/2014/main" xmlns="" id="{00000000-0008-0000-0800-0000EF020000}"/>
            </a:ext>
          </a:extLst>
        </xdr:cNvPr>
        <xdr:cNvSpPr txBox="1">
          <a:spLocks noChangeArrowheads="1"/>
        </xdr:cNvSpPr>
      </xdr:nvSpPr>
      <xdr:spPr bwMode="auto">
        <a:xfrm>
          <a:off x="8960145" y="153571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752" name="Text Box 15">
          <a:extLst>
            <a:ext uri="{FF2B5EF4-FFF2-40B4-BE49-F238E27FC236}">
              <a16:creationId xmlns:a16="http://schemas.microsoft.com/office/drawing/2014/main" xmlns="" id="{00000000-0008-0000-0800-0000F0020000}"/>
            </a:ext>
          </a:extLst>
        </xdr:cNvPr>
        <xdr:cNvSpPr txBox="1">
          <a:spLocks noChangeArrowheads="1"/>
        </xdr:cNvSpPr>
      </xdr:nvSpPr>
      <xdr:spPr bwMode="auto">
        <a:xfrm>
          <a:off x="8960145" y="1241572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753" name="Text Box 15">
          <a:extLst>
            <a:ext uri="{FF2B5EF4-FFF2-40B4-BE49-F238E27FC236}">
              <a16:creationId xmlns:a16="http://schemas.microsoft.com/office/drawing/2014/main" xmlns="" id="{00000000-0008-0000-0800-0000F1020000}"/>
            </a:ext>
          </a:extLst>
        </xdr:cNvPr>
        <xdr:cNvSpPr txBox="1">
          <a:spLocks noChangeArrowheads="1"/>
        </xdr:cNvSpPr>
      </xdr:nvSpPr>
      <xdr:spPr bwMode="auto">
        <a:xfrm>
          <a:off x="8960145" y="1241572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754" name="Text Box 15">
          <a:extLst>
            <a:ext uri="{FF2B5EF4-FFF2-40B4-BE49-F238E27FC236}">
              <a16:creationId xmlns:a16="http://schemas.microsoft.com/office/drawing/2014/main" xmlns="" id="{00000000-0008-0000-0800-0000F2020000}"/>
            </a:ext>
          </a:extLst>
        </xdr:cNvPr>
        <xdr:cNvSpPr txBox="1">
          <a:spLocks noChangeArrowheads="1"/>
        </xdr:cNvSpPr>
      </xdr:nvSpPr>
      <xdr:spPr bwMode="auto">
        <a:xfrm>
          <a:off x="8960145" y="1241572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755" name="Text Box 15">
          <a:extLst>
            <a:ext uri="{FF2B5EF4-FFF2-40B4-BE49-F238E27FC236}">
              <a16:creationId xmlns:a16="http://schemas.microsoft.com/office/drawing/2014/main" xmlns="" id="{00000000-0008-0000-0800-0000F3020000}"/>
            </a:ext>
          </a:extLst>
        </xdr:cNvPr>
        <xdr:cNvSpPr txBox="1">
          <a:spLocks noChangeArrowheads="1"/>
        </xdr:cNvSpPr>
      </xdr:nvSpPr>
      <xdr:spPr bwMode="auto">
        <a:xfrm>
          <a:off x="8960145" y="1241572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756" name="Text Box 15">
          <a:extLst>
            <a:ext uri="{FF2B5EF4-FFF2-40B4-BE49-F238E27FC236}">
              <a16:creationId xmlns:a16="http://schemas.microsoft.com/office/drawing/2014/main" xmlns="" id="{00000000-0008-0000-0800-0000F4020000}"/>
            </a:ext>
          </a:extLst>
        </xdr:cNvPr>
        <xdr:cNvSpPr txBox="1">
          <a:spLocks noChangeArrowheads="1"/>
        </xdr:cNvSpPr>
      </xdr:nvSpPr>
      <xdr:spPr bwMode="auto">
        <a:xfrm>
          <a:off x="8960145" y="1241572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757" name="Text Box 15">
          <a:extLst>
            <a:ext uri="{FF2B5EF4-FFF2-40B4-BE49-F238E27FC236}">
              <a16:creationId xmlns:a16="http://schemas.microsoft.com/office/drawing/2014/main" xmlns="" id="{00000000-0008-0000-0800-0000F5020000}"/>
            </a:ext>
          </a:extLst>
        </xdr:cNvPr>
        <xdr:cNvSpPr txBox="1">
          <a:spLocks noChangeArrowheads="1"/>
        </xdr:cNvSpPr>
      </xdr:nvSpPr>
      <xdr:spPr bwMode="auto">
        <a:xfrm>
          <a:off x="8960145" y="1241572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758" name="Text Box 15">
          <a:extLst>
            <a:ext uri="{FF2B5EF4-FFF2-40B4-BE49-F238E27FC236}">
              <a16:creationId xmlns:a16="http://schemas.microsoft.com/office/drawing/2014/main" xmlns="" id="{00000000-0008-0000-0800-0000F6020000}"/>
            </a:ext>
          </a:extLst>
        </xdr:cNvPr>
        <xdr:cNvSpPr txBox="1">
          <a:spLocks noChangeArrowheads="1"/>
        </xdr:cNvSpPr>
      </xdr:nvSpPr>
      <xdr:spPr bwMode="auto">
        <a:xfrm>
          <a:off x="8960145" y="1241572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759" name="Text Box 15">
          <a:extLst>
            <a:ext uri="{FF2B5EF4-FFF2-40B4-BE49-F238E27FC236}">
              <a16:creationId xmlns:a16="http://schemas.microsoft.com/office/drawing/2014/main" xmlns="" id="{00000000-0008-0000-0800-0000F7020000}"/>
            </a:ext>
          </a:extLst>
        </xdr:cNvPr>
        <xdr:cNvSpPr txBox="1">
          <a:spLocks noChangeArrowheads="1"/>
        </xdr:cNvSpPr>
      </xdr:nvSpPr>
      <xdr:spPr bwMode="auto">
        <a:xfrm>
          <a:off x="8960145" y="1292055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760" name="Text Box 15">
          <a:extLst>
            <a:ext uri="{FF2B5EF4-FFF2-40B4-BE49-F238E27FC236}">
              <a16:creationId xmlns:a16="http://schemas.microsoft.com/office/drawing/2014/main" xmlns="" id="{00000000-0008-0000-0800-0000F8020000}"/>
            </a:ext>
          </a:extLst>
        </xdr:cNvPr>
        <xdr:cNvSpPr txBox="1">
          <a:spLocks noChangeArrowheads="1"/>
        </xdr:cNvSpPr>
      </xdr:nvSpPr>
      <xdr:spPr bwMode="auto">
        <a:xfrm>
          <a:off x="8960145" y="1292055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761" name="Text Box 15">
          <a:extLst>
            <a:ext uri="{FF2B5EF4-FFF2-40B4-BE49-F238E27FC236}">
              <a16:creationId xmlns:a16="http://schemas.microsoft.com/office/drawing/2014/main" xmlns="" id="{00000000-0008-0000-0800-0000F9020000}"/>
            </a:ext>
          </a:extLst>
        </xdr:cNvPr>
        <xdr:cNvSpPr txBox="1">
          <a:spLocks noChangeArrowheads="1"/>
        </xdr:cNvSpPr>
      </xdr:nvSpPr>
      <xdr:spPr bwMode="auto">
        <a:xfrm>
          <a:off x="8960145" y="1292055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762" name="Text Box 15">
          <a:extLst>
            <a:ext uri="{FF2B5EF4-FFF2-40B4-BE49-F238E27FC236}">
              <a16:creationId xmlns:a16="http://schemas.microsoft.com/office/drawing/2014/main" xmlns="" id="{00000000-0008-0000-0800-0000FA020000}"/>
            </a:ext>
          </a:extLst>
        </xdr:cNvPr>
        <xdr:cNvSpPr txBox="1">
          <a:spLocks noChangeArrowheads="1"/>
        </xdr:cNvSpPr>
      </xdr:nvSpPr>
      <xdr:spPr bwMode="auto">
        <a:xfrm>
          <a:off x="8960145" y="1292055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764" name="Text Box 15">
          <a:extLst>
            <a:ext uri="{FF2B5EF4-FFF2-40B4-BE49-F238E27FC236}">
              <a16:creationId xmlns:a16="http://schemas.microsoft.com/office/drawing/2014/main" xmlns="" id="{00000000-0008-0000-0800-0000FC020000}"/>
            </a:ext>
          </a:extLst>
        </xdr:cNvPr>
        <xdr:cNvSpPr txBox="1">
          <a:spLocks noChangeArrowheads="1"/>
        </xdr:cNvSpPr>
      </xdr:nvSpPr>
      <xdr:spPr bwMode="auto">
        <a:xfrm>
          <a:off x="12826188" y="10428546"/>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765" name="Text Box 15">
          <a:extLst>
            <a:ext uri="{FF2B5EF4-FFF2-40B4-BE49-F238E27FC236}">
              <a16:creationId xmlns:a16="http://schemas.microsoft.com/office/drawing/2014/main" xmlns="" id="{00000000-0008-0000-0800-0000FD020000}"/>
            </a:ext>
          </a:extLst>
        </xdr:cNvPr>
        <xdr:cNvSpPr txBox="1">
          <a:spLocks noChangeArrowheads="1"/>
        </xdr:cNvSpPr>
      </xdr:nvSpPr>
      <xdr:spPr bwMode="auto">
        <a:xfrm>
          <a:off x="12826188" y="1150287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766" name="Text Box 15">
          <a:extLst>
            <a:ext uri="{FF2B5EF4-FFF2-40B4-BE49-F238E27FC236}">
              <a16:creationId xmlns:a16="http://schemas.microsoft.com/office/drawing/2014/main" xmlns="" id="{00000000-0008-0000-0800-0000FE020000}"/>
            </a:ext>
          </a:extLst>
        </xdr:cNvPr>
        <xdr:cNvSpPr txBox="1">
          <a:spLocks noChangeArrowheads="1"/>
        </xdr:cNvSpPr>
      </xdr:nvSpPr>
      <xdr:spPr bwMode="auto">
        <a:xfrm>
          <a:off x="12826188" y="1150287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767" name="Text Box 15">
          <a:extLst>
            <a:ext uri="{FF2B5EF4-FFF2-40B4-BE49-F238E27FC236}">
              <a16:creationId xmlns:a16="http://schemas.microsoft.com/office/drawing/2014/main" xmlns="" id="{00000000-0008-0000-0800-0000FF020000}"/>
            </a:ext>
          </a:extLst>
        </xdr:cNvPr>
        <xdr:cNvSpPr txBox="1">
          <a:spLocks noChangeArrowheads="1"/>
        </xdr:cNvSpPr>
      </xdr:nvSpPr>
      <xdr:spPr bwMode="auto">
        <a:xfrm>
          <a:off x="12826188" y="1292055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768" name="Text Box 15">
          <a:extLst>
            <a:ext uri="{FF2B5EF4-FFF2-40B4-BE49-F238E27FC236}">
              <a16:creationId xmlns:a16="http://schemas.microsoft.com/office/drawing/2014/main" xmlns="" id="{00000000-0008-0000-0800-000000030000}"/>
            </a:ext>
          </a:extLst>
        </xdr:cNvPr>
        <xdr:cNvSpPr txBox="1">
          <a:spLocks noChangeArrowheads="1"/>
        </xdr:cNvSpPr>
      </xdr:nvSpPr>
      <xdr:spPr bwMode="auto">
        <a:xfrm>
          <a:off x="12826188" y="1292055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769" name="Text Box 15">
          <a:extLst>
            <a:ext uri="{FF2B5EF4-FFF2-40B4-BE49-F238E27FC236}">
              <a16:creationId xmlns:a16="http://schemas.microsoft.com/office/drawing/2014/main" xmlns="" id="{00000000-0008-0000-0800-000001030000}"/>
            </a:ext>
          </a:extLst>
        </xdr:cNvPr>
        <xdr:cNvSpPr txBox="1">
          <a:spLocks noChangeArrowheads="1"/>
        </xdr:cNvSpPr>
      </xdr:nvSpPr>
      <xdr:spPr bwMode="auto">
        <a:xfrm>
          <a:off x="12826188" y="14138866"/>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770" name="Text Box 15">
          <a:extLst>
            <a:ext uri="{FF2B5EF4-FFF2-40B4-BE49-F238E27FC236}">
              <a16:creationId xmlns:a16="http://schemas.microsoft.com/office/drawing/2014/main" xmlns="" id="{00000000-0008-0000-0800-000002030000}"/>
            </a:ext>
          </a:extLst>
        </xdr:cNvPr>
        <xdr:cNvSpPr txBox="1">
          <a:spLocks noChangeArrowheads="1"/>
        </xdr:cNvSpPr>
      </xdr:nvSpPr>
      <xdr:spPr bwMode="auto">
        <a:xfrm>
          <a:off x="12826188" y="14138866"/>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771" name="Text Box 15">
          <a:extLst>
            <a:ext uri="{FF2B5EF4-FFF2-40B4-BE49-F238E27FC236}">
              <a16:creationId xmlns:a16="http://schemas.microsoft.com/office/drawing/2014/main" xmlns="" id="{00000000-0008-0000-0800-000003030000}"/>
            </a:ext>
          </a:extLst>
        </xdr:cNvPr>
        <xdr:cNvSpPr txBox="1">
          <a:spLocks noChangeArrowheads="1"/>
        </xdr:cNvSpPr>
      </xdr:nvSpPr>
      <xdr:spPr bwMode="auto">
        <a:xfrm>
          <a:off x="12826188"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772" name="Text Box 15">
          <a:extLst>
            <a:ext uri="{FF2B5EF4-FFF2-40B4-BE49-F238E27FC236}">
              <a16:creationId xmlns:a16="http://schemas.microsoft.com/office/drawing/2014/main" xmlns="" id="{00000000-0008-0000-0800-000004030000}"/>
            </a:ext>
          </a:extLst>
        </xdr:cNvPr>
        <xdr:cNvSpPr txBox="1">
          <a:spLocks noChangeArrowheads="1"/>
        </xdr:cNvSpPr>
      </xdr:nvSpPr>
      <xdr:spPr bwMode="auto">
        <a:xfrm>
          <a:off x="12826188"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773" name="Text Box 15">
          <a:extLst>
            <a:ext uri="{FF2B5EF4-FFF2-40B4-BE49-F238E27FC236}">
              <a16:creationId xmlns:a16="http://schemas.microsoft.com/office/drawing/2014/main" xmlns="" id="{00000000-0008-0000-0800-000005030000}"/>
            </a:ext>
          </a:extLst>
        </xdr:cNvPr>
        <xdr:cNvSpPr txBox="1">
          <a:spLocks noChangeArrowheads="1"/>
        </xdr:cNvSpPr>
      </xdr:nvSpPr>
      <xdr:spPr bwMode="auto">
        <a:xfrm>
          <a:off x="12826188"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774" name="Text Box 15">
          <a:extLst>
            <a:ext uri="{FF2B5EF4-FFF2-40B4-BE49-F238E27FC236}">
              <a16:creationId xmlns:a16="http://schemas.microsoft.com/office/drawing/2014/main" xmlns="" id="{00000000-0008-0000-0800-000006030000}"/>
            </a:ext>
          </a:extLst>
        </xdr:cNvPr>
        <xdr:cNvSpPr txBox="1">
          <a:spLocks noChangeArrowheads="1"/>
        </xdr:cNvSpPr>
      </xdr:nvSpPr>
      <xdr:spPr bwMode="auto">
        <a:xfrm>
          <a:off x="12826188"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775" name="Text Box 15">
          <a:extLst>
            <a:ext uri="{FF2B5EF4-FFF2-40B4-BE49-F238E27FC236}">
              <a16:creationId xmlns:a16="http://schemas.microsoft.com/office/drawing/2014/main" xmlns="" id="{00000000-0008-0000-0800-000007030000}"/>
            </a:ext>
          </a:extLst>
        </xdr:cNvPr>
        <xdr:cNvSpPr txBox="1">
          <a:spLocks noChangeArrowheads="1"/>
        </xdr:cNvSpPr>
      </xdr:nvSpPr>
      <xdr:spPr bwMode="auto">
        <a:xfrm>
          <a:off x="12826188"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776" name="Text Box 15">
          <a:extLst>
            <a:ext uri="{FF2B5EF4-FFF2-40B4-BE49-F238E27FC236}">
              <a16:creationId xmlns:a16="http://schemas.microsoft.com/office/drawing/2014/main" xmlns="" id="{00000000-0008-0000-0800-000008030000}"/>
            </a:ext>
          </a:extLst>
        </xdr:cNvPr>
        <xdr:cNvSpPr txBox="1">
          <a:spLocks noChangeArrowheads="1"/>
        </xdr:cNvSpPr>
      </xdr:nvSpPr>
      <xdr:spPr bwMode="auto">
        <a:xfrm>
          <a:off x="12826188"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777" name="Text Box 15">
          <a:extLst>
            <a:ext uri="{FF2B5EF4-FFF2-40B4-BE49-F238E27FC236}">
              <a16:creationId xmlns:a16="http://schemas.microsoft.com/office/drawing/2014/main" xmlns="" id="{00000000-0008-0000-0800-000009030000}"/>
            </a:ext>
          </a:extLst>
        </xdr:cNvPr>
        <xdr:cNvSpPr txBox="1">
          <a:spLocks noChangeArrowheads="1"/>
        </xdr:cNvSpPr>
      </xdr:nvSpPr>
      <xdr:spPr bwMode="auto">
        <a:xfrm>
          <a:off x="12826188"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13</xdr:row>
      <xdr:rowOff>0</xdr:rowOff>
    </xdr:from>
    <xdr:ext cx="95250" cy="171450"/>
    <xdr:sp macro="" textlink="">
      <xdr:nvSpPr>
        <xdr:cNvPr id="778" name="Text Box 16">
          <a:extLst>
            <a:ext uri="{FF2B5EF4-FFF2-40B4-BE49-F238E27FC236}">
              <a16:creationId xmlns:a16="http://schemas.microsoft.com/office/drawing/2014/main" xmlns="" id="{00000000-0008-0000-0800-00000A030000}"/>
            </a:ext>
          </a:extLst>
        </xdr:cNvPr>
        <xdr:cNvSpPr txBox="1">
          <a:spLocks noChangeArrowheads="1"/>
        </xdr:cNvSpPr>
      </xdr:nvSpPr>
      <xdr:spPr bwMode="auto">
        <a:xfrm>
          <a:off x="12826188" y="884939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13</xdr:row>
      <xdr:rowOff>0</xdr:rowOff>
    </xdr:from>
    <xdr:ext cx="95250" cy="171450"/>
    <xdr:sp macro="" textlink="">
      <xdr:nvSpPr>
        <xdr:cNvPr id="779" name="Text Box 17">
          <a:extLst>
            <a:ext uri="{FF2B5EF4-FFF2-40B4-BE49-F238E27FC236}">
              <a16:creationId xmlns:a16="http://schemas.microsoft.com/office/drawing/2014/main" xmlns="" id="{00000000-0008-0000-0800-00000B030000}"/>
            </a:ext>
          </a:extLst>
        </xdr:cNvPr>
        <xdr:cNvSpPr txBox="1">
          <a:spLocks noChangeArrowheads="1"/>
        </xdr:cNvSpPr>
      </xdr:nvSpPr>
      <xdr:spPr bwMode="auto">
        <a:xfrm>
          <a:off x="12826188" y="884939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13</xdr:row>
      <xdr:rowOff>15875</xdr:rowOff>
    </xdr:from>
    <xdr:ext cx="95250" cy="171450"/>
    <xdr:sp macro="" textlink="">
      <xdr:nvSpPr>
        <xdr:cNvPr id="780" name="Text Box 18">
          <a:extLst>
            <a:ext uri="{FF2B5EF4-FFF2-40B4-BE49-F238E27FC236}">
              <a16:creationId xmlns:a16="http://schemas.microsoft.com/office/drawing/2014/main" xmlns="" id="{00000000-0008-0000-0800-00000C030000}"/>
            </a:ext>
          </a:extLst>
        </xdr:cNvPr>
        <xdr:cNvSpPr txBox="1">
          <a:spLocks noChangeArrowheads="1"/>
        </xdr:cNvSpPr>
      </xdr:nvSpPr>
      <xdr:spPr bwMode="auto">
        <a:xfrm>
          <a:off x="12482512" y="377031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13</xdr:row>
      <xdr:rowOff>504825</xdr:rowOff>
    </xdr:from>
    <xdr:ext cx="95250" cy="213632"/>
    <xdr:sp macro="" textlink="">
      <xdr:nvSpPr>
        <xdr:cNvPr id="782" name="Text Box 15">
          <a:extLst>
            <a:ext uri="{FF2B5EF4-FFF2-40B4-BE49-F238E27FC236}">
              <a16:creationId xmlns:a16="http://schemas.microsoft.com/office/drawing/2014/main" xmlns="" id="{00000000-0008-0000-0800-00000E030000}"/>
            </a:ext>
          </a:extLst>
        </xdr:cNvPr>
        <xdr:cNvSpPr txBox="1">
          <a:spLocks noChangeArrowheads="1"/>
        </xdr:cNvSpPr>
      </xdr:nvSpPr>
      <xdr:spPr bwMode="auto">
        <a:xfrm>
          <a:off x="12826188" y="935421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783" name="Text Box 16">
          <a:extLst>
            <a:ext uri="{FF2B5EF4-FFF2-40B4-BE49-F238E27FC236}">
              <a16:creationId xmlns:a16="http://schemas.microsoft.com/office/drawing/2014/main" xmlns="" id="{00000000-0008-0000-0800-00000F030000}"/>
            </a:ext>
          </a:extLst>
        </xdr:cNvPr>
        <xdr:cNvSpPr txBox="1">
          <a:spLocks noChangeArrowheads="1"/>
        </xdr:cNvSpPr>
      </xdr:nvSpPr>
      <xdr:spPr bwMode="auto">
        <a:xfrm>
          <a:off x="12826188" y="992372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784" name="Text Box 17">
          <a:extLst>
            <a:ext uri="{FF2B5EF4-FFF2-40B4-BE49-F238E27FC236}">
              <a16:creationId xmlns:a16="http://schemas.microsoft.com/office/drawing/2014/main" xmlns="" id="{00000000-0008-0000-0800-000010030000}"/>
            </a:ext>
          </a:extLst>
        </xdr:cNvPr>
        <xdr:cNvSpPr txBox="1">
          <a:spLocks noChangeArrowheads="1"/>
        </xdr:cNvSpPr>
      </xdr:nvSpPr>
      <xdr:spPr bwMode="auto">
        <a:xfrm>
          <a:off x="12826188" y="992372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785" name="Text Box 18">
          <a:extLst>
            <a:ext uri="{FF2B5EF4-FFF2-40B4-BE49-F238E27FC236}">
              <a16:creationId xmlns:a16="http://schemas.microsoft.com/office/drawing/2014/main" xmlns="" id="{00000000-0008-0000-0800-000011030000}"/>
            </a:ext>
          </a:extLst>
        </xdr:cNvPr>
        <xdr:cNvSpPr txBox="1">
          <a:spLocks noChangeArrowheads="1"/>
        </xdr:cNvSpPr>
      </xdr:nvSpPr>
      <xdr:spPr bwMode="auto">
        <a:xfrm>
          <a:off x="12826188" y="992372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786" name="Text Box 19">
          <a:extLst>
            <a:ext uri="{FF2B5EF4-FFF2-40B4-BE49-F238E27FC236}">
              <a16:creationId xmlns:a16="http://schemas.microsoft.com/office/drawing/2014/main" xmlns="" id="{00000000-0008-0000-0800-000012030000}"/>
            </a:ext>
          </a:extLst>
        </xdr:cNvPr>
        <xdr:cNvSpPr txBox="1">
          <a:spLocks noChangeArrowheads="1"/>
        </xdr:cNvSpPr>
      </xdr:nvSpPr>
      <xdr:spPr bwMode="auto">
        <a:xfrm>
          <a:off x="12826188" y="992372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787" name="Text Box 15">
          <a:extLst>
            <a:ext uri="{FF2B5EF4-FFF2-40B4-BE49-F238E27FC236}">
              <a16:creationId xmlns:a16="http://schemas.microsoft.com/office/drawing/2014/main" xmlns="" id="{00000000-0008-0000-0800-000013030000}"/>
            </a:ext>
          </a:extLst>
        </xdr:cNvPr>
        <xdr:cNvSpPr txBox="1">
          <a:spLocks noChangeArrowheads="1"/>
        </xdr:cNvSpPr>
      </xdr:nvSpPr>
      <xdr:spPr bwMode="auto">
        <a:xfrm>
          <a:off x="12826188" y="10428546"/>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788" name="Text Box 15">
          <a:extLst>
            <a:ext uri="{FF2B5EF4-FFF2-40B4-BE49-F238E27FC236}">
              <a16:creationId xmlns:a16="http://schemas.microsoft.com/office/drawing/2014/main" xmlns="" id="{00000000-0008-0000-0800-000014030000}"/>
            </a:ext>
          </a:extLst>
        </xdr:cNvPr>
        <xdr:cNvSpPr txBox="1">
          <a:spLocks noChangeArrowheads="1"/>
        </xdr:cNvSpPr>
      </xdr:nvSpPr>
      <xdr:spPr bwMode="auto">
        <a:xfrm>
          <a:off x="12826188" y="153571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789" name="Text Box 15">
          <a:extLst>
            <a:ext uri="{FF2B5EF4-FFF2-40B4-BE49-F238E27FC236}">
              <a16:creationId xmlns:a16="http://schemas.microsoft.com/office/drawing/2014/main" xmlns="" id="{00000000-0008-0000-0800-000015030000}"/>
            </a:ext>
          </a:extLst>
        </xdr:cNvPr>
        <xdr:cNvSpPr txBox="1">
          <a:spLocks noChangeArrowheads="1"/>
        </xdr:cNvSpPr>
      </xdr:nvSpPr>
      <xdr:spPr bwMode="auto">
        <a:xfrm>
          <a:off x="12826188" y="153571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792" name="Text Box 15">
          <a:extLst>
            <a:ext uri="{FF2B5EF4-FFF2-40B4-BE49-F238E27FC236}">
              <a16:creationId xmlns:a16="http://schemas.microsoft.com/office/drawing/2014/main" xmlns="" id="{00000000-0008-0000-0800-000018030000}"/>
            </a:ext>
          </a:extLst>
        </xdr:cNvPr>
        <xdr:cNvSpPr txBox="1">
          <a:spLocks noChangeArrowheads="1"/>
        </xdr:cNvSpPr>
      </xdr:nvSpPr>
      <xdr:spPr bwMode="auto">
        <a:xfrm>
          <a:off x="8953500" y="116776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793" name="Text Box 15">
          <a:extLst>
            <a:ext uri="{FF2B5EF4-FFF2-40B4-BE49-F238E27FC236}">
              <a16:creationId xmlns:a16="http://schemas.microsoft.com/office/drawing/2014/main" xmlns="" id="{00000000-0008-0000-0800-000019030000}"/>
            </a:ext>
          </a:extLst>
        </xdr:cNvPr>
        <xdr:cNvSpPr txBox="1">
          <a:spLocks noChangeArrowheads="1"/>
        </xdr:cNvSpPr>
      </xdr:nvSpPr>
      <xdr:spPr bwMode="auto">
        <a:xfrm>
          <a:off x="8953500" y="116776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794" name="Text Box 15">
          <a:extLst>
            <a:ext uri="{FF2B5EF4-FFF2-40B4-BE49-F238E27FC236}">
              <a16:creationId xmlns:a16="http://schemas.microsoft.com/office/drawing/2014/main" xmlns="" id="{00000000-0008-0000-0800-00001A030000}"/>
            </a:ext>
          </a:extLst>
        </xdr:cNvPr>
        <xdr:cNvSpPr txBox="1">
          <a:spLocks noChangeArrowheads="1"/>
        </xdr:cNvSpPr>
      </xdr:nvSpPr>
      <xdr:spPr bwMode="auto">
        <a:xfrm>
          <a:off x="8953500" y="116776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795" name="Text Box 15">
          <a:extLst>
            <a:ext uri="{FF2B5EF4-FFF2-40B4-BE49-F238E27FC236}">
              <a16:creationId xmlns:a16="http://schemas.microsoft.com/office/drawing/2014/main" xmlns="" id="{00000000-0008-0000-0800-00001B030000}"/>
            </a:ext>
          </a:extLst>
        </xdr:cNvPr>
        <xdr:cNvSpPr txBox="1">
          <a:spLocks noChangeArrowheads="1"/>
        </xdr:cNvSpPr>
      </xdr:nvSpPr>
      <xdr:spPr bwMode="auto">
        <a:xfrm>
          <a:off x="8953500" y="116776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796" name="Text Box 15">
          <a:extLst>
            <a:ext uri="{FF2B5EF4-FFF2-40B4-BE49-F238E27FC236}">
              <a16:creationId xmlns:a16="http://schemas.microsoft.com/office/drawing/2014/main" xmlns="" id="{00000000-0008-0000-0800-00001C030000}"/>
            </a:ext>
          </a:extLst>
        </xdr:cNvPr>
        <xdr:cNvSpPr txBox="1">
          <a:spLocks noChangeArrowheads="1"/>
        </xdr:cNvSpPr>
      </xdr:nvSpPr>
      <xdr:spPr bwMode="auto">
        <a:xfrm>
          <a:off x="8953500" y="11172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797" name="Text Box 15">
          <a:extLst>
            <a:ext uri="{FF2B5EF4-FFF2-40B4-BE49-F238E27FC236}">
              <a16:creationId xmlns:a16="http://schemas.microsoft.com/office/drawing/2014/main" xmlns="" id="{00000000-0008-0000-0800-00001D030000}"/>
            </a:ext>
          </a:extLst>
        </xdr:cNvPr>
        <xdr:cNvSpPr txBox="1">
          <a:spLocks noChangeArrowheads="1"/>
        </xdr:cNvSpPr>
      </xdr:nvSpPr>
      <xdr:spPr bwMode="auto">
        <a:xfrm>
          <a:off x="8953500" y="11172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798" name="Text Box 15">
          <a:extLst>
            <a:ext uri="{FF2B5EF4-FFF2-40B4-BE49-F238E27FC236}">
              <a16:creationId xmlns:a16="http://schemas.microsoft.com/office/drawing/2014/main" xmlns="" id="{00000000-0008-0000-0800-00001E030000}"/>
            </a:ext>
          </a:extLst>
        </xdr:cNvPr>
        <xdr:cNvSpPr txBox="1">
          <a:spLocks noChangeArrowheads="1"/>
        </xdr:cNvSpPr>
      </xdr:nvSpPr>
      <xdr:spPr bwMode="auto">
        <a:xfrm>
          <a:off x="8953500" y="11172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799" name="Text Box 15">
          <a:extLst>
            <a:ext uri="{FF2B5EF4-FFF2-40B4-BE49-F238E27FC236}">
              <a16:creationId xmlns:a16="http://schemas.microsoft.com/office/drawing/2014/main" xmlns="" id="{00000000-0008-0000-0800-00001F030000}"/>
            </a:ext>
          </a:extLst>
        </xdr:cNvPr>
        <xdr:cNvSpPr txBox="1">
          <a:spLocks noChangeArrowheads="1"/>
        </xdr:cNvSpPr>
      </xdr:nvSpPr>
      <xdr:spPr bwMode="auto">
        <a:xfrm>
          <a:off x="8953500" y="11172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800" name="Text Box 15">
          <a:extLst>
            <a:ext uri="{FF2B5EF4-FFF2-40B4-BE49-F238E27FC236}">
              <a16:creationId xmlns:a16="http://schemas.microsoft.com/office/drawing/2014/main" xmlns="" id="{00000000-0008-0000-0800-000020030000}"/>
            </a:ext>
          </a:extLst>
        </xdr:cNvPr>
        <xdr:cNvSpPr txBox="1">
          <a:spLocks noChangeArrowheads="1"/>
        </xdr:cNvSpPr>
      </xdr:nvSpPr>
      <xdr:spPr bwMode="auto">
        <a:xfrm>
          <a:off x="8953500" y="11172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801" name="Text Box 15">
          <a:extLst>
            <a:ext uri="{FF2B5EF4-FFF2-40B4-BE49-F238E27FC236}">
              <a16:creationId xmlns:a16="http://schemas.microsoft.com/office/drawing/2014/main" xmlns="" id="{00000000-0008-0000-0800-000021030000}"/>
            </a:ext>
          </a:extLst>
        </xdr:cNvPr>
        <xdr:cNvSpPr txBox="1">
          <a:spLocks noChangeArrowheads="1"/>
        </xdr:cNvSpPr>
      </xdr:nvSpPr>
      <xdr:spPr bwMode="auto">
        <a:xfrm>
          <a:off x="8953500" y="11172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802" name="Text Box 15">
          <a:extLst>
            <a:ext uri="{FF2B5EF4-FFF2-40B4-BE49-F238E27FC236}">
              <a16:creationId xmlns:a16="http://schemas.microsoft.com/office/drawing/2014/main" xmlns="" id="{00000000-0008-0000-0800-000022030000}"/>
            </a:ext>
          </a:extLst>
        </xdr:cNvPr>
        <xdr:cNvSpPr txBox="1">
          <a:spLocks noChangeArrowheads="1"/>
        </xdr:cNvSpPr>
      </xdr:nvSpPr>
      <xdr:spPr bwMode="auto">
        <a:xfrm>
          <a:off x="8953500" y="11172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803" name="Text Box 15">
          <a:extLst>
            <a:ext uri="{FF2B5EF4-FFF2-40B4-BE49-F238E27FC236}">
              <a16:creationId xmlns:a16="http://schemas.microsoft.com/office/drawing/2014/main" xmlns="" id="{00000000-0008-0000-0800-000023030000}"/>
            </a:ext>
          </a:extLst>
        </xdr:cNvPr>
        <xdr:cNvSpPr txBox="1">
          <a:spLocks noChangeArrowheads="1"/>
        </xdr:cNvSpPr>
      </xdr:nvSpPr>
      <xdr:spPr bwMode="auto">
        <a:xfrm>
          <a:off x="8953500" y="116776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804" name="Text Box 15">
          <a:extLst>
            <a:ext uri="{FF2B5EF4-FFF2-40B4-BE49-F238E27FC236}">
              <a16:creationId xmlns:a16="http://schemas.microsoft.com/office/drawing/2014/main" xmlns="" id="{00000000-0008-0000-0800-000024030000}"/>
            </a:ext>
          </a:extLst>
        </xdr:cNvPr>
        <xdr:cNvSpPr txBox="1">
          <a:spLocks noChangeArrowheads="1"/>
        </xdr:cNvSpPr>
      </xdr:nvSpPr>
      <xdr:spPr bwMode="auto">
        <a:xfrm>
          <a:off x="8953500" y="116776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805" name="Text Box 15">
          <a:extLst>
            <a:ext uri="{FF2B5EF4-FFF2-40B4-BE49-F238E27FC236}">
              <a16:creationId xmlns:a16="http://schemas.microsoft.com/office/drawing/2014/main" xmlns="" id="{00000000-0008-0000-0800-000025030000}"/>
            </a:ext>
          </a:extLst>
        </xdr:cNvPr>
        <xdr:cNvSpPr txBox="1">
          <a:spLocks noChangeArrowheads="1"/>
        </xdr:cNvSpPr>
      </xdr:nvSpPr>
      <xdr:spPr bwMode="auto">
        <a:xfrm>
          <a:off x="8953500" y="116776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806" name="Text Box 15">
          <a:extLst>
            <a:ext uri="{FF2B5EF4-FFF2-40B4-BE49-F238E27FC236}">
              <a16:creationId xmlns:a16="http://schemas.microsoft.com/office/drawing/2014/main" xmlns="" id="{00000000-0008-0000-0800-000026030000}"/>
            </a:ext>
          </a:extLst>
        </xdr:cNvPr>
        <xdr:cNvSpPr txBox="1">
          <a:spLocks noChangeArrowheads="1"/>
        </xdr:cNvSpPr>
      </xdr:nvSpPr>
      <xdr:spPr bwMode="auto">
        <a:xfrm>
          <a:off x="8953500" y="116776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807" name="Text Box 15">
          <a:extLst>
            <a:ext uri="{FF2B5EF4-FFF2-40B4-BE49-F238E27FC236}">
              <a16:creationId xmlns:a16="http://schemas.microsoft.com/office/drawing/2014/main" xmlns="" id="{00000000-0008-0000-0800-000027030000}"/>
            </a:ext>
          </a:extLst>
        </xdr:cNvPr>
        <xdr:cNvSpPr txBox="1">
          <a:spLocks noChangeArrowheads="1"/>
        </xdr:cNvSpPr>
      </xdr:nvSpPr>
      <xdr:spPr bwMode="auto">
        <a:xfrm>
          <a:off x="8942294" y="1344761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808" name="Text Box 15">
          <a:extLst>
            <a:ext uri="{FF2B5EF4-FFF2-40B4-BE49-F238E27FC236}">
              <a16:creationId xmlns:a16="http://schemas.microsoft.com/office/drawing/2014/main" xmlns="" id="{00000000-0008-0000-0800-000028030000}"/>
            </a:ext>
          </a:extLst>
        </xdr:cNvPr>
        <xdr:cNvSpPr txBox="1">
          <a:spLocks noChangeArrowheads="1"/>
        </xdr:cNvSpPr>
      </xdr:nvSpPr>
      <xdr:spPr bwMode="auto">
        <a:xfrm>
          <a:off x="8942294" y="1344761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809" name="Text Box 15">
          <a:extLst>
            <a:ext uri="{FF2B5EF4-FFF2-40B4-BE49-F238E27FC236}">
              <a16:creationId xmlns:a16="http://schemas.microsoft.com/office/drawing/2014/main" xmlns="" id="{00000000-0008-0000-0800-000029030000}"/>
            </a:ext>
          </a:extLst>
        </xdr:cNvPr>
        <xdr:cNvSpPr txBox="1">
          <a:spLocks noChangeArrowheads="1"/>
        </xdr:cNvSpPr>
      </xdr:nvSpPr>
      <xdr:spPr bwMode="auto">
        <a:xfrm>
          <a:off x="8942294" y="1466906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810" name="Text Box 15">
          <a:extLst>
            <a:ext uri="{FF2B5EF4-FFF2-40B4-BE49-F238E27FC236}">
              <a16:creationId xmlns:a16="http://schemas.microsoft.com/office/drawing/2014/main" xmlns="" id="{00000000-0008-0000-0800-00002A030000}"/>
            </a:ext>
          </a:extLst>
        </xdr:cNvPr>
        <xdr:cNvSpPr txBox="1">
          <a:spLocks noChangeArrowheads="1"/>
        </xdr:cNvSpPr>
      </xdr:nvSpPr>
      <xdr:spPr bwMode="auto">
        <a:xfrm>
          <a:off x="8942294" y="1466906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811" name="Text Box 15">
          <a:extLst>
            <a:ext uri="{FF2B5EF4-FFF2-40B4-BE49-F238E27FC236}">
              <a16:creationId xmlns:a16="http://schemas.microsoft.com/office/drawing/2014/main" xmlns="" id="{00000000-0008-0000-0800-00002B030000}"/>
            </a:ext>
          </a:extLst>
        </xdr:cNvPr>
        <xdr:cNvSpPr txBox="1">
          <a:spLocks noChangeArrowheads="1"/>
        </xdr:cNvSpPr>
      </xdr:nvSpPr>
      <xdr:spPr bwMode="auto">
        <a:xfrm>
          <a:off x="8942294" y="12942794"/>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812" name="Text Box 15">
          <a:extLst>
            <a:ext uri="{FF2B5EF4-FFF2-40B4-BE49-F238E27FC236}">
              <a16:creationId xmlns:a16="http://schemas.microsoft.com/office/drawing/2014/main" xmlns="" id="{00000000-0008-0000-0800-00002C030000}"/>
            </a:ext>
          </a:extLst>
        </xdr:cNvPr>
        <xdr:cNvSpPr txBox="1">
          <a:spLocks noChangeArrowheads="1"/>
        </xdr:cNvSpPr>
      </xdr:nvSpPr>
      <xdr:spPr bwMode="auto">
        <a:xfrm>
          <a:off x="8942294" y="12942794"/>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813" name="Text Box 15">
          <a:extLst>
            <a:ext uri="{FF2B5EF4-FFF2-40B4-BE49-F238E27FC236}">
              <a16:creationId xmlns:a16="http://schemas.microsoft.com/office/drawing/2014/main" xmlns="" id="{00000000-0008-0000-0800-00002D030000}"/>
            </a:ext>
          </a:extLst>
        </xdr:cNvPr>
        <xdr:cNvSpPr txBox="1">
          <a:spLocks noChangeArrowheads="1"/>
        </xdr:cNvSpPr>
      </xdr:nvSpPr>
      <xdr:spPr bwMode="auto">
        <a:xfrm>
          <a:off x="8942294" y="12942794"/>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814" name="Text Box 15">
          <a:extLst>
            <a:ext uri="{FF2B5EF4-FFF2-40B4-BE49-F238E27FC236}">
              <a16:creationId xmlns:a16="http://schemas.microsoft.com/office/drawing/2014/main" xmlns="" id="{00000000-0008-0000-0800-00002E030000}"/>
            </a:ext>
          </a:extLst>
        </xdr:cNvPr>
        <xdr:cNvSpPr txBox="1">
          <a:spLocks noChangeArrowheads="1"/>
        </xdr:cNvSpPr>
      </xdr:nvSpPr>
      <xdr:spPr bwMode="auto">
        <a:xfrm>
          <a:off x="8942294" y="12942794"/>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815" name="Text Box 15">
          <a:extLst>
            <a:ext uri="{FF2B5EF4-FFF2-40B4-BE49-F238E27FC236}">
              <a16:creationId xmlns:a16="http://schemas.microsoft.com/office/drawing/2014/main" xmlns="" id="{00000000-0008-0000-0800-00002F030000}"/>
            </a:ext>
          </a:extLst>
        </xdr:cNvPr>
        <xdr:cNvSpPr txBox="1">
          <a:spLocks noChangeArrowheads="1"/>
        </xdr:cNvSpPr>
      </xdr:nvSpPr>
      <xdr:spPr bwMode="auto">
        <a:xfrm>
          <a:off x="8942294" y="12942794"/>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816" name="Text Box 15">
          <a:extLst>
            <a:ext uri="{FF2B5EF4-FFF2-40B4-BE49-F238E27FC236}">
              <a16:creationId xmlns:a16="http://schemas.microsoft.com/office/drawing/2014/main" xmlns="" id="{00000000-0008-0000-0800-000030030000}"/>
            </a:ext>
          </a:extLst>
        </xdr:cNvPr>
        <xdr:cNvSpPr txBox="1">
          <a:spLocks noChangeArrowheads="1"/>
        </xdr:cNvSpPr>
      </xdr:nvSpPr>
      <xdr:spPr bwMode="auto">
        <a:xfrm>
          <a:off x="8942294" y="12942794"/>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817" name="Text Box 15">
          <a:extLst>
            <a:ext uri="{FF2B5EF4-FFF2-40B4-BE49-F238E27FC236}">
              <a16:creationId xmlns:a16="http://schemas.microsoft.com/office/drawing/2014/main" xmlns="" id="{00000000-0008-0000-0800-000031030000}"/>
            </a:ext>
          </a:extLst>
        </xdr:cNvPr>
        <xdr:cNvSpPr txBox="1">
          <a:spLocks noChangeArrowheads="1"/>
        </xdr:cNvSpPr>
      </xdr:nvSpPr>
      <xdr:spPr bwMode="auto">
        <a:xfrm>
          <a:off x="8942294" y="12942794"/>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818" name="Text Box 15">
          <a:extLst>
            <a:ext uri="{FF2B5EF4-FFF2-40B4-BE49-F238E27FC236}">
              <a16:creationId xmlns:a16="http://schemas.microsoft.com/office/drawing/2014/main" xmlns="" id="{00000000-0008-0000-0800-000032030000}"/>
            </a:ext>
          </a:extLst>
        </xdr:cNvPr>
        <xdr:cNvSpPr txBox="1">
          <a:spLocks noChangeArrowheads="1"/>
        </xdr:cNvSpPr>
      </xdr:nvSpPr>
      <xdr:spPr bwMode="auto">
        <a:xfrm>
          <a:off x="8942294" y="1344761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819" name="Text Box 15">
          <a:extLst>
            <a:ext uri="{FF2B5EF4-FFF2-40B4-BE49-F238E27FC236}">
              <a16:creationId xmlns:a16="http://schemas.microsoft.com/office/drawing/2014/main" xmlns="" id="{00000000-0008-0000-0800-000033030000}"/>
            </a:ext>
          </a:extLst>
        </xdr:cNvPr>
        <xdr:cNvSpPr txBox="1">
          <a:spLocks noChangeArrowheads="1"/>
        </xdr:cNvSpPr>
      </xdr:nvSpPr>
      <xdr:spPr bwMode="auto">
        <a:xfrm>
          <a:off x="8942294" y="1344761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820" name="Text Box 15">
          <a:extLst>
            <a:ext uri="{FF2B5EF4-FFF2-40B4-BE49-F238E27FC236}">
              <a16:creationId xmlns:a16="http://schemas.microsoft.com/office/drawing/2014/main" xmlns="" id="{00000000-0008-0000-0800-000034030000}"/>
            </a:ext>
          </a:extLst>
        </xdr:cNvPr>
        <xdr:cNvSpPr txBox="1">
          <a:spLocks noChangeArrowheads="1"/>
        </xdr:cNvSpPr>
      </xdr:nvSpPr>
      <xdr:spPr bwMode="auto">
        <a:xfrm>
          <a:off x="8942294" y="1344761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821" name="Text Box 15">
          <a:extLst>
            <a:ext uri="{FF2B5EF4-FFF2-40B4-BE49-F238E27FC236}">
              <a16:creationId xmlns:a16="http://schemas.microsoft.com/office/drawing/2014/main" xmlns="" id="{00000000-0008-0000-0800-000035030000}"/>
            </a:ext>
          </a:extLst>
        </xdr:cNvPr>
        <xdr:cNvSpPr txBox="1">
          <a:spLocks noChangeArrowheads="1"/>
        </xdr:cNvSpPr>
      </xdr:nvSpPr>
      <xdr:spPr bwMode="auto">
        <a:xfrm>
          <a:off x="8942294" y="1344761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822" name="Text Box 15">
          <a:extLst>
            <a:ext uri="{FF2B5EF4-FFF2-40B4-BE49-F238E27FC236}">
              <a16:creationId xmlns:a16="http://schemas.microsoft.com/office/drawing/2014/main" xmlns="" id="{00000000-0008-0000-0800-000036030000}"/>
            </a:ext>
          </a:extLst>
        </xdr:cNvPr>
        <xdr:cNvSpPr txBox="1">
          <a:spLocks noChangeArrowheads="1"/>
        </xdr:cNvSpPr>
      </xdr:nvSpPr>
      <xdr:spPr bwMode="auto">
        <a:xfrm>
          <a:off x="8942294" y="1344761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823" name="Text Box 15">
          <a:extLst>
            <a:ext uri="{FF2B5EF4-FFF2-40B4-BE49-F238E27FC236}">
              <a16:creationId xmlns:a16="http://schemas.microsoft.com/office/drawing/2014/main" xmlns="" id="{00000000-0008-0000-0800-000037030000}"/>
            </a:ext>
          </a:extLst>
        </xdr:cNvPr>
        <xdr:cNvSpPr txBox="1">
          <a:spLocks noChangeArrowheads="1"/>
        </xdr:cNvSpPr>
      </xdr:nvSpPr>
      <xdr:spPr bwMode="auto">
        <a:xfrm>
          <a:off x="8942294" y="1344761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824" name="Text Box 15">
          <a:extLst>
            <a:ext uri="{FF2B5EF4-FFF2-40B4-BE49-F238E27FC236}">
              <a16:creationId xmlns:a16="http://schemas.microsoft.com/office/drawing/2014/main" xmlns="" id="{00000000-0008-0000-0800-000038030000}"/>
            </a:ext>
          </a:extLst>
        </xdr:cNvPr>
        <xdr:cNvSpPr txBox="1">
          <a:spLocks noChangeArrowheads="1"/>
        </xdr:cNvSpPr>
      </xdr:nvSpPr>
      <xdr:spPr bwMode="auto">
        <a:xfrm>
          <a:off x="8942294" y="1416423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825" name="Text Box 15">
          <a:extLst>
            <a:ext uri="{FF2B5EF4-FFF2-40B4-BE49-F238E27FC236}">
              <a16:creationId xmlns:a16="http://schemas.microsoft.com/office/drawing/2014/main" xmlns="" id="{00000000-0008-0000-0800-000039030000}"/>
            </a:ext>
          </a:extLst>
        </xdr:cNvPr>
        <xdr:cNvSpPr txBox="1">
          <a:spLocks noChangeArrowheads="1"/>
        </xdr:cNvSpPr>
      </xdr:nvSpPr>
      <xdr:spPr bwMode="auto">
        <a:xfrm>
          <a:off x="8942294" y="1416423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826" name="Text Box 15">
          <a:extLst>
            <a:ext uri="{FF2B5EF4-FFF2-40B4-BE49-F238E27FC236}">
              <a16:creationId xmlns:a16="http://schemas.microsoft.com/office/drawing/2014/main" xmlns="" id="{00000000-0008-0000-0800-00003A030000}"/>
            </a:ext>
          </a:extLst>
        </xdr:cNvPr>
        <xdr:cNvSpPr txBox="1">
          <a:spLocks noChangeArrowheads="1"/>
        </xdr:cNvSpPr>
      </xdr:nvSpPr>
      <xdr:spPr bwMode="auto">
        <a:xfrm>
          <a:off x="8942294" y="1416423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827" name="Text Box 15">
          <a:extLst>
            <a:ext uri="{FF2B5EF4-FFF2-40B4-BE49-F238E27FC236}">
              <a16:creationId xmlns:a16="http://schemas.microsoft.com/office/drawing/2014/main" xmlns="" id="{00000000-0008-0000-0800-00003B030000}"/>
            </a:ext>
          </a:extLst>
        </xdr:cNvPr>
        <xdr:cNvSpPr txBox="1">
          <a:spLocks noChangeArrowheads="1"/>
        </xdr:cNvSpPr>
      </xdr:nvSpPr>
      <xdr:spPr bwMode="auto">
        <a:xfrm>
          <a:off x="8942294" y="1416423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828" name="Text Box 15">
          <a:extLst>
            <a:ext uri="{FF2B5EF4-FFF2-40B4-BE49-F238E27FC236}">
              <a16:creationId xmlns:a16="http://schemas.microsoft.com/office/drawing/2014/main" xmlns="" id="{00000000-0008-0000-0800-00003C030000}"/>
            </a:ext>
          </a:extLst>
        </xdr:cNvPr>
        <xdr:cNvSpPr txBox="1">
          <a:spLocks noChangeArrowheads="1"/>
        </xdr:cNvSpPr>
      </xdr:nvSpPr>
      <xdr:spPr bwMode="auto">
        <a:xfrm>
          <a:off x="8942294" y="1416423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829" name="Text Box 15">
          <a:extLst>
            <a:ext uri="{FF2B5EF4-FFF2-40B4-BE49-F238E27FC236}">
              <a16:creationId xmlns:a16="http://schemas.microsoft.com/office/drawing/2014/main" xmlns="" id="{00000000-0008-0000-0800-00003D030000}"/>
            </a:ext>
          </a:extLst>
        </xdr:cNvPr>
        <xdr:cNvSpPr txBox="1">
          <a:spLocks noChangeArrowheads="1"/>
        </xdr:cNvSpPr>
      </xdr:nvSpPr>
      <xdr:spPr bwMode="auto">
        <a:xfrm>
          <a:off x="8942294" y="1416423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830" name="Text Box 15">
          <a:extLst>
            <a:ext uri="{FF2B5EF4-FFF2-40B4-BE49-F238E27FC236}">
              <a16:creationId xmlns:a16="http://schemas.microsoft.com/office/drawing/2014/main" xmlns="" id="{00000000-0008-0000-0800-00003E030000}"/>
            </a:ext>
          </a:extLst>
        </xdr:cNvPr>
        <xdr:cNvSpPr txBox="1">
          <a:spLocks noChangeArrowheads="1"/>
        </xdr:cNvSpPr>
      </xdr:nvSpPr>
      <xdr:spPr bwMode="auto">
        <a:xfrm>
          <a:off x="8942294" y="1416423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831" name="Text Box 15">
          <a:extLst>
            <a:ext uri="{FF2B5EF4-FFF2-40B4-BE49-F238E27FC236}">
              <a16:creationId xmlns:a16="http://schemas.microsoft.com/office/drawing/2014/main" xmlns="" id="{00000000-0008-0000-0800-00003F030000}"/>
            </a:ext>
          </a:extLst>
        </xdr:cNvPr>
        <xdr:cNvSpPr txBox="1">
          <a:spLocks noChangeArrowheads="1"/>
        </xdr:cNvSpPr>
      </xdr:nvSpPr>
      <xdr:spPr bwMode="auto">
        <a:xfrm>
          <a:off x="8942294" y="1466906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832" name="Text Box 15">
          <a:extLst>
            <a:ext uri="{FF2B5EF4-FFF2-40B4-BE49-F238E27FC236}">
              <a16:creationId xmlns:a16="http://schemas.microsoft.com/office/drawing/2014/main" xmlns="" id="{00000000-0008-0000-0800-000040030000}"/>
            </a:ext>
          </a:extLst>
        </xdr:cNvPr>
        <xdr:cNvSpPr txBox="1">
          <a:spLocks noChangeArrowheads="1"/>
        </xdr:cNvSpPr>
      </xdr:nvSpPr>
      <xdr:spPr bwMode="auto">
        <a:xfrm>
          <a:off x="8942294" y="1466906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833" name="Text Box 15">
          <a:extLst>
            <a:ext uri="{FF2B5EF4-FFF2-40B4-BE49-F238E27FC236}">
              <a16:creationId xmlns:a16="http://schemas.microsoft.com/office/drawing/2014/main" xmlns="" id="{00000000-0008-0000-0800-000041030000}"/>
            </a:ext>
          </a:extLst>
        </xdr:cNvPr>
        <xdr:cNvSpPr txBox="1">
          <a:spLocks noChangeArrowheads="1"/>
        </xdr:cNvSpPr>
      </xdr:nvSpPr>
      <xdr:spPr bwMode="auto">
        <a:xfrm>
          <a:off x="8942294" y="1466906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834" name="Text Box 15">
          <a:extLst>
            <a:ext uri="{FF2B5EF4-FFF2-40B4-BE49-F238E27FC236}">
              <a16:creationId xmlns:a16="http://schemas.microsoft.com/office/drawing/2014/main" xmlns="" id="{00000000-0008-0000-0800-000042030000}"/>
            </a:ext>
          </a:extLst>
        </xdr:cNvPr>
        <xdr:cNvSpPr txBox="1">
          <a:spLocks noChangeArrowheads="1"/>
        </xdr:cNvSpPr>
      </xdr:nvSpPr>
      <xdr:spPr bwMode="auto">
        <a:xfrm>
          <a:off x="8942294" y="1466906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13</xdr:row>
      <xdr:rowOff>0</xdr:rowOff>
    </xdr:from>
    <xdr:ext cx="95250" cy="171450"/>
    <xdr:sp macro="" textlink="">
      <xdr:nvSpPr>
        <xdr:cNvPr id="836" name="Text Box 16">
          <a:extLst>
            <a:ext uri="{FF2B5EF4-FFF2-40B4-BE49-F238E27FC236}">
              <a16:creationId xmlns:a16="http://schemas.microsoft.com/office/drawing/2014/main" xmlns="" id="{FDE59AE3-B891-4E3A-96C1-3FD0B9A3AEC4}"/>
            </a:ext>
          </a:extLst>
        </xdr:cNvPr>
        <xdr:cNvSpPr txBox="1">
          <a:spLocks noChangeArrowheads="1"/>
        </xdr:cNvSpPr>
      </xdr:nvSpPr>
      <xdr:spPr bwMode="auto">
        <a:xfrm>
          <a:off x="6655254" y="39551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13</xdr:row>
      <xdr:rowOff>0</xdr:rowOff>
    </xdr:from>
    <xdr:ext cx="95250" cy="171450"/>
    <xdr:sp macro="" textlink="">
      <xdr:nvSpPr>
        <xdr:cNvPr id="837" name="Text Box 17">
          <a:extLst>
            <a:ext uri="{FF2B5EF4-FFF2-40B4-BE49-F238E27FC236}">
              <a16:creationId xmlns:a16="http://schemas.microsoft.com/office/drawing/2014/main" xmlns="" id="{C5D4FF63-D4E3-40BE-B327-2AFBDA2D5BAF}"/>
            </a:ext>
          </a:extLst>
        </xdr:cNvPr>
        <xdr:cNvSpPr txBox="1">
          <a:spLocks noChangeArrowheads="1"/>
        </xdr:cNvSpPr>
      </xdr:nvSpPr>
      <xdr:spPr bwMode="auto">
        <a:xfrm>
          <a:off x="6655254" y="39551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13</xdr:row>
      <xdr:rowOff>0</xdr:rowOff>
    </xdr:from>
    <xdr:ext cx="95250" cy="171450"/>
    <xdr:sp macro="" textlink="">
      <xdr:nvSpPr>
        <xdr:cNvPr id="838" name="Text Box 18">
          <a:extLst>
            <a:ext uri="{FF2B5EF4-FFF2-40B4-BE49-F238E27FC236}">
              <a16:creationId xmlns:a16="http://schemas.microsoft.com/office/drawing/2014/main" xmlns="" id="{C1999948-DA08-439D-9857-6BCCA0AF0483}"/>
            </a:ext>
          </a:extLst>
        </xdr:cNvPr>
        <xdr:cNvSpPr txBox="1">
          <a:spLocks noChangeArrowheads="1"/>
        </xdr:cNvSpPr>
      </xdr:nvSpPr>
      <xdr:spPr bwMode="auto">
        <a:xfrm>
          <a:off x="6655254" y="39551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13</xdr:row>
      <xdr:rowOff>0</xdr:rowOff>
    </xdr:from>
    <xdr:ext cx="95250" cy="171450"/>
    <xdr:sp macro="" textlink="">
      <xdr:nvSpPr>
        <xdr:cNvPr id="839" name="Text Box 19">
          <a:extLst>
            <a:ext uri="{FF2B5EF4-FFF2-40B4-BE49-F238E27FC236}">
              <a16:creationId xmlns:a16="http://schemas.microsoft.com/office/drawing/2014/main" xmlns="" id="{54F439E5-B9A8-46CC-80D8-540B4091A50E}"/>
            </a:ext>
          </a:extLst>
        </xdr:cNvPr>
        <xdr:cNvSpPr txBox="1">
          <a:spLocks noChangeArrowheads="1"/>
        </xdr:cNvSpPr>
      </xdr:nvSpPr>
      <xdr:spPr bwMode="auto">
        <a:xfrm>
          <a:off x="6655254" y="39551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841" name="Text Box 15">
          <a:extLst>
            <a:ext uri="{FF2B5EF4-FFF2-40B4-BE49-F238E27FC236}">
              <a16:creationId xmlns:a16="http://schemas.microsoft.com/office/drawing/2014/main" xmlns="" id="{691E7CF6-19B5-4BFE-9485-6AFC2DE6B57F}"/>
            </a:ext>
          </a:extLst>
        </xdr:cNvPr>
        <xdr:cNvSpPr txBox="1">
          <a:spLocks noChangeArrowheads="1"/>
        </xdr:cNvSpPr>
      </xdr:nvSpPr>
      <xdr:spPr bwMode="auto">
        <a:xfrm>
          <a:off x="6655254" y="50314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842" name="Text Box 15">
          <a:extLst>
            <a:ext uri="{FF2B5EF4-FFF2-40B4-BE49-F238E27FC236}">
              <a16:creationId xmlns:a16="http://schemas.microsoft.com/office/drawing/2014/main" xmlns="" id="{E14CEE29-1BA5-4940-A1EC-3A26F3C33B6C}"/>
            </a:ext>
          </a:extLst>
        </xdr:cNvPr>
        <xdr:cNvSpPr txBox="1">
          <a:spLocks noChangeArrowheads="1"/>
        </xdr:cNvSpPr>
      </xdr:nvSpPr>
      <xdr:spPr bwMode="auto">
        <a:xfrm>
          <a:off x="6655254" y="52219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843" name="Text Box 15">
          <a:extLst>
            <a:ext uri="{FF2B5EF4-FFF2-40B4-BE49-F238E27FC236}">
              <a16:creationId xmlns:a16="http://schemas.microsoft.com/office/drawing/2014/main" xmlns="" id="{EE979E06-0568-40A1-9FE4-8239C5541ABC}"/>
            </a:ext>
          </a:extLst>
        </xdr:cNvPr>
        <xdr:cNvSpPr txBox="1">
          <a:spLocks noChangeArrowheads="1"/>
        </xdr:cNvSpPr>
      </xdr:nvSpPr>
      <xdr:spPr bwMode="auto">
        <a:xfrm>
          <a:off x="6655254" y="52219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844" name="Text Box 15">
          <a:extLst>
            <a:ext uri="{FF2B5EF4-FFF2-40B4-BE49-F238E27FC236}">
              <a16:creationId xmlns:a16="http://schemas.microsoft.com/office/drawing/2014/main" xmlns="" id="{E43A03EA-6D9A-448B-A494-1857B15772B5}"/>
            </a:ext>
          </a:extLst>
        </xdr:cNvPr>
        <xdr:cNvSpPr txBox="1">
          <a:spLocks noChangeArrowheads="1"/>
        </xdr:cNvSpPr>
      </xdr:nvSpPr>
      <xdr:spPr bwMode="auto">
        <a:xfrm>
          <a:off x="6655254" y="54124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845" name="Text Box 15">
          <a:extLst>
            <a:ext uri="{FF2B5EF4-FFF2-40B4-BE49-F238E27FC236}">
              <a16:creationId xmlns:a16="http://schemas.microsoft.com/office/drawing/2014/main" xmlns="" id="{AFC7E511-3141-4D1C-A69F-4C7029A6CCEF}"/>
            </a:ext>
          </a:extLst>
        </xdr:cNvPr>
        <xdr:cNvSpPr txBox="1">
          <a:spLocks noChangeArrowheads="1"/>
        </xdr:cNvSpPr>
      </xdr:nvSpPr>
      <xdr:spPr bwMode="auto">
        <a:xfrm>
          <a:off x="6655254" y="54124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846" name="Text Box 15">
          <a:extLst>
            <a:ext uri="{FF2B5EF4-FFF2-40B4-BE49-F238E27FC236}">
              <a16:creationId xmlns:a16="http://schemas.microsoft.com/office/drawing/2014/main" xmlns="" id="{F11743A4-E593-4DFE-97A3-66AA753921A2}"/>
            </a:ext>
          </a:extLst>
        </xdr:cNvPr>
        <xdr:cNvSpPr txBox="1">
          <a:spLocks noChangeArrowheads="1"/>
        </xdr:cNvSpPr>
      </xdr:nvSpPr>
      <xdr:spPr bwMode="auto">
        <a:xfrm>
          <a:off x="6655254" y="56029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847" name="Text Box 15">
          <a:extLst>
            <a:ext uri="{FF2B5EF4-FFF2-40B4-BE49-F238E27FC236}">
              <a16:creationId xmlns:a16="http://schemas.microsoft.com/office/drawing/2014/main" xmlns="" id="{33048C28-6730-4175-B6A0-4BD96F947BCC}"/>
            </a:ext>
          </a:extLst>
        </xdr:cNvPr>
        <xdr:cNvSpPr txBox="1">
          <a:spLocks noChangeArrowheads="1"/>
        </xdr:cNvSpPr>
      </xdr:nvSpPr>
      <xdr:spPr bwMode="auto">
        <a:xfrm>
          <a:off x="6655254" y="56029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848" name="Text Box 15">
          <a:extLst>
            <a:ext uri="{FF2B5EF4-FFF2-40B4-BE49-F238E27FC236}">
              <a16:creationId xmlns:a16="http://schemas.microsoft.com/office/drawing/2014/main" xmlns="" id="{9186363C-28D6-4B17-AB15-6FF218E845FC}"/>
            </a:ext>
          </a:extLst>
        </xdr:cNvPr>
        <xdr:cNvSpPr txBox="1">
          <a:spLocks noChangeArrowheads="1"/>
        </xdr:cNvSpPr>
      </xdr:nvSpPr>
      <xdr:spPr bwMode="auto">
        <a:xfrm>
          <a:off x="6655254" y="5606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849" name="Text Box 15">
          <a:extLst>
            <a:ext uri="{FF2B5EF4-FFF2-40B4-BE49-F238E27FC236}">
              <a16:creationId xmlns:a16="http://schemas.microsoft.com/office/drawing/2014/main" xmlns="" id="{00DA3DEA-13CA-46D1-8E50-2F4460BE32B3}"/>
            </a:ext>
          </a:extLst>
        </xdr:cNvPr>
        <xdr:cNvSpPr txBox="1">
          <a:spLocks noChangeArrowheads="1"/>
        </xdr:cNvSpPr>
      </xdr:nvSpPr>
      <xdr:spPr bwMode="auto">
        <a:xfrm>
          <a:off x="6655254" y="5606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850" name="Text Box 15">
          <a:extLst>
            <a:ext uri="{FF2B5EF4-FFF2-40B4-BE49-F238E27FC236}">
              <a16:creationId xmlns:a16="http://schemas.microsoft.com/office/drawing/2014/main" xmlns="" id="{AC767F64-1744-4A84-A7C9-1B1EC287F950}"/>
            </a:ext>
          </a:extLst>
        </xdr:cNvPr>
        <xdr:cNvSpPr txBox="1">
          <a:spLocks noChangeArrowheads="1"/>
        </xdr:cNvSpPr>
      </xdr:nvSpPr>
      <xdr:spPr bwMode="auto">
        <a:xfrm>
          <a:off x="6655254" y="5606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851" name="Text Box 15">
          <a:extLst>
            <a:ext uri="{FF2B5EF4-FFF2-40B4-BE49-F238E27FC236}">
              <a16:creationId xmlns:a16="http://schemas.microsoft.com/office/drawing/2014/main" xmlns="" id="{DCE21828-4020-4402-9E9C-7145128DE02B}"/>
            </a:ext>
          </a:extLst>
        </xdr:cNvPr>
        <xdr:cNvSpPr txBox="1">
          <a:spLocks noChangeArrowheads="1"/>
        </xdr:cNvSpPr>
      </xdr:nvSpPr>
      <xdr:spPr bwMode="auto">
        <a:xfrm>
          <a:off x="6655254" y="5606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852" name="Text Box 15">
          <a:extLst>
            <a:ext uri="{FF2B5EF4-FFF2-40B4-BE49-F238E27FC236}">
              <a16:creationId xmlns:a16="http://schemas.microsoft.com/office/drawing/2014/main" xmlns="" id="{668ADA94-7A35-45C1-935D-249B38046969}"/>
            </a:ext>
          </a:extLst>
        </xdr:cNvPr>
        <xdr:cNvSpPr txBox="1">
          <a:spLocks noChangeArrowheads="1"/>
        </xdr:cNvSpPr>
      </xdr:nvSpPr>
      <xdr:spPr bwMode="auto">
        <a:xfrm>
          <a:off x="6655254" y="5606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853" name="Text Box 15">
          <a:extLst>
            <a:ext uri="{FF2B5EF4-FFF2-40B4-BE49-F238E27FC236}">
              <a16:creationId xmlns:a16="http://schemas.microsoft.com/office/drawing/2014/main" xmlns="" id="{F30CEF02-F038-4BDB-8144-90DB95B34931}"/>
            </a:ext>
          </a:extLst>
        </xdr:cNvPr>
        <xdr:cNvSpPr txBox="1">
          <a:spLocks noChangeArrowheads="1"/>
        </xdr:cNvSpPr>
      </xdr:nvSpPr>
      <xdr:spPr bwMode="auto">
        <a:xfrm>
          <a:off x="6655254" y="5606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854" name="Text Box 15">
          <a:extLst>
            <a:ext uri="{FF2B5EF4-FFF2-40B4-BE49-F238E27FC236}">
              <a16:creationId xmlns:a16="http://schemas.microsoft.com/office/drawing/2014/main" xmlns="" id="{E1BED205-4C9D-4350-9228-67B0EF103AA3}"/>
            </a:ext>
          </a:extLst>
        </xdr:cNvPr>
        <xdr:cNvSpPr txBox="1">
          <a:spLocks noChangeArrowheads="1"/>
        </xdr:cNvSpPr>
      </xdr:nvSpPr>
      <xdr:spPr bwMode="auto">
        <a:xfrm>
          <a:off x="6655254" y="5606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855" name="Text Box 16">
          <a:extLst>
            <a:ext uri="{FF2B5EF4-FFF2-40B4-BE49-F238E27FC236}">
              <a16:creationId xmlns:a16="http://schemas.microsoft.com/office/drawing/2014/main" xmlns="" id="{3756099E-0B3A-4580-A693-CB268E8A2A43}"/>
            </a:ext>
          </a:extLst>
        </xdr:cNvPr>
        <xdr:cNvSpPr txBox="1">
          <a:spLocks noChangeArrowheads="1"/>
        </xdr:cNvSpPr>
      </xdr:nvSpPr>
      <xdr:spPr bwMode="auto">
        <a:xfrm>
          <a:off x="6655254" y="4308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856" name="Text Box 17">
          <a:extLst>
            <a:ext uri="{FF2B5EF4-FFF2-40B4-BE49-F238E27FC236}">
              <a16:creationId xmlns:a16="http://schemas.microsoft.com/office/drawing/2014/main" xmlns="" id="{193F99BC-A28B-417D-B64B-D846ADDADA04}"/>
            </a:ext>
          </a:extLst>
        </xdr:cNvPr>
        <xdr:cNvSpPr txBox="1">
          <a:spLocks noChangeArrowheads="1"/>
        </xdr:cNvSpPr>
      </xdr:nvSpPr>
      <xdr:spPr bwMode="auto">
        <a:xfrm>
          <a:off x="6655254" y="4308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857" name="Text Box 18">
          <a:extLst>
            <a:ext uri="{FF2B5EF4-FFF2-40B4-BE49-F238E27FC236}">
              <a16:creationId xmlns:a16="http://schemas.microsoft.com/office/drawing/2014/main" xmlns="" id="{4E1EED1C-3614-48BD-92AC-241B93FF81F1}"/>
            </a:ext>
          </a:extLst>
        </xdr:cNvPr>
        <xdr:cNvSpPr txBox="1">
          <a:spLocks noChangeArrowheads="1"/>
        </xdr:cNvSpPr>
      </xdr:nvSpPr>
      <xdr:spPr bwMode="auto">
        <a:xfrm>
          <a:off x="6655254" y="4308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858" name="Text Box 19">
          <a:extLst>
            <a:ext uri="{FF2B5EF4-FFF2-40B4-BE49-F238E27FC236}">
              <a16:creationId xmlns:a16="http://schemas.microsoft.com/office/drawing/2014/main" xmlns="" id="{3F92A17F-0D59-4870-ADE9-A0EF3D1543DF}"/>
            </a:ext>
          </a:extLst>
        </xdr:cNvPr>
        <xdr:cNvSpPr txBox="1">
          <a:spLocks noChangeArrowheads="1"/>
        </xdr:cNvSpPr>
      </xdr:nvSpPr>
      <xdr:spPr bwMode="auto">
        <a:xfrm>
          <a:off x="6655254" y="4308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859" name="Text Box 15">
          <a:extLst>
            <a:ext uri="{FF2B5EF4-FFF2-40B4-BE49-F238E27FC236}">
              <a16:creationId xmlns:a16="http://schemas.microsoft.com/office/drawing/2014/main" xmlns="" id="{4752736A-A4E6-4BF8-B8F4-77F1152A31C5}"/>
            </a:ext>
          </a:extLst>
        </xdr:cNvPr>
        <xdr:cNvSpPr txBox="1">
          <a:spLocks noChangeArrowheads="1"/>
        </xdr:cNvSpPr>
      </xdr:nvSpPr>
      <xdr:spPr bwMode="auto">
        <a:xfrm>
          <a:off x="6655254" y="4813754"/>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860" name="Text Box 16">
          <a:extLst>
            <a:ext uri="{FF2B5EF4-FFF2-40B4-BE49-F238E27FC236}">
              <a16:creationId xmlns:a16="http://schemas.microsoft.com/office/drawing/2014/main" xmlns="" id="{80BFC7DE-0E64-4E16-84F2-518C64D7ACE0}"/>
            </a:ext>
          </a:extLst>
        </xdr:cNvPr>
        <xdr:cNvSpPr txBox="1">
          <a:spLocks noChangeArrowheads="1"/>
        </xdr:cNvSpPr>
      </xdr:nvSpPr>
      <xdr:spPr bwMode="auto">
        <a:xfrm>
          <a:off x="6655254" y="48441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861" name="Text Box 17">
          <a:extLst>
            <a:ext uri="{FF2B5EF4-FFF2-40B4-BE49-F238E27FC236}">
              <a16:creationId xmlns:a16="http://schemas.microsoft.com/office/drawing/2014/main" xmlns="" id="{99A154F8-1E23-4617-97DE-1D72D97142C2}"/>
            </a:ext>
          </a:extLst>
        </xdr:cNvPr>
        <xdr:cNvSpPr txBox="1">
          <a:spLocks noChangeArrowheads="1"/>
        </xdr:cNvSpPr>
      </xdr:nvSpPr>
      <xdr:spPr bwMode="auto">
        <a:xfrm>
          <a:off x="6655254" y="48441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862" name="Text Box 18">
          <a:extLst>
            <a:ext uri="{FF2B5EF4-FFF2-40B4-BE49-F238E27FC236}">
              <a16:creationId xmlns:a16="http://schemas.microsoft.com/office/drawing/2014/main" xmlns="" id="{01E76A04-73BE-4747-8728-4C1D87372135}"/>
            </a:ext>
          </a:extLst>
        </xdr:cNvPr>
        <xdr:cNvSpPr txBox="1">
          <a:spLocks noChangeArrowheads="1"/>
        </xdr:cNvSpPr>
      </xdr:nvSpPr>
      <xdr:spPr bwMode="auto">
        <a:xfrm>
          <a:off x="6655254" y="48441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863" name="Text Box 19">
          <a:extLst>
            <a:ext uri="{FF2B5EF4-FFF2-40B4-BE49-F238E27FC236}">
              <a16:creationId xmlns:a16="http://schemas.microsoft.com/office/drawing/2014/main" xmlns="" id="{EC95AC13-5814-4D62-96AE-C2737285380E}"/>
            </a:ext>
          </a:extLst>
        </xdr:cNvPr>
        <xdr:cNvSpPr txBox="1">
          <a:spLocks noChangeArrowheads="1"/>
        </xdr:cNvSpPr>
      </xdr:nvSpPr>
      <xdr:spPr bwMode="auto">
        <a:xfrm>
          <a:off x="6655254" y="48441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864" name="Text Box 15">
          <a:extLst>
            <a:ext uri="{FF2B5EF4-FFF2-40B4-BE49-F238E27FC236}">
              <a16:creationId xmlns:a16="http://schemas.microsoft.com/office/drawing/2014/main" xmlns="" id="{A018EE73-DA9D-4377-8FB9-22AAC68CA46B}"/>
            </a:ext>
          </a:extLst>
        </xdr:cNvPr>
        <xdr:cNvSpPr txBox="1">
          <a:spLocks noChangeArrowheads="1"/>
        </xdr:cNvSpPr>
      </xdr:nvSpPr>
      <xdr:spPr bwMode="auto">
        <a:xfrm>
          <a:off x="6655254" y="50314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865" name="Text Box 15">
          <a:extLst>
            <a:ext uri="{FF2B5EF4-FFF2-40B4-BE49-F238E27FC236}">
              <a16:creationId xmlns:a16="http://schemas.microsoft.com/office/drawing/2014/main" xmlns="" id="{C02E1291-C7C6-4D3E-A4E6-A8DEF13BCFAE}"/>
            </a:ext>
          </a:extLst>
        </xdr:cNvPr>
        <xdr:cNvSpPr txBox="1">
          <a:spLocks noChangeArrowheads="1"/>
        </xdr:cNvSpPr>
      </xdr:nvSpPr>
      <xdr:spPr bwMode="auto">
        <a:xfrm>
          <a:off x="6655254" y="57934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866" name="Text Box 15">
          <a:extLst>
            <a:ext uri="{FF2B5EF4-FFF2-40B4-BE49-F238E27FC236}">
              <a16:creationId xmlns:a16="http://schemas.microsoft.com/office/drawing/2014/main" xmlns="" id="{A22CA2AE-D619-44B7-9069-3B58B99E3A2F}"/>
            </a:ext>
          </a:extLst>
        </xdr:cNvPr>
        <xdr:cNvSpPr txBox="1">
          <a:spLocks noChangeArrowheads="1"/>
        </xdr:cNvSpPr>
      </xdr:nvSpPr>
      <xdr:spPr bwMode="auto">
        <a:xfrm>
          <a:off x="6655254" y="57934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867" name="Text Box 15">
          <a:extLst>
            <a:ext uri="{FF2B5EF4-FFF2-40B4-BE49-F238E27FC236}">
              <a16:creationId xmlns:a16="http://schemas.microsoft.com/office/drawing/2014/main" xmlns="" id="{5BF285FA-258A-4649-818D-C7CABB5DE9D7}"/>
            </a:ext>
          </a:extLst>
        </xdr:cNvPr>
        <xdr:cNvSpPr txBox="1">
          <a:spLocks noChangeArrowheads="1"/>
        </xdr:cNvSpPr>
      </xdr:nvSpPr>
      <xdr:spPr bwMode="auto">
        <a:xfrm>
          <a:off x="6655254" y="5796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868" name="Text Box 15">
          <a:extLst>
            <a:ext uri="{FF2B5EF4-FFF2-40B4-BE49-F238E27FC236}">
              <a16:creationId xmlns:a16="http://schemas.microsoft.com/office/drawing/2014/main" xmlns="" id="{34D7B05C-B83F-474D-8C4A-FC8E06838266}"/>
            </a:ext>
          </a:extLst>
        </xdr:cNvPr>
        <xdr:cNvSpPr txBox="1">
          <a:spLocks noChangeArrowheads="1"/>
        </xdr:cNvSpPr>
      </xdr:nvSpPr>
      <xdr:spPr bwMode="auto">
        <a:xfrm>
          <a:off x="6655254" y="5796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869" name="Text Box 15">
          <a:extLst>
            <a:ext uri="{FF2B5EF4-FFF2-40B4-BE49-F238E27FC236}">
              <a16:creationId xmlns:a16="http://schemas.microsoft.com/office/drawing/2014/main" xmlns="" id="{181BB5E6-A5DE-439A-BDAD-B513BC66F917}"/>
            </a:ext>
          </a:extLst>
        </xdr:cNvPr>
        <xdr:cNvSpPr txBox="1">
          <a:spLocks noChangeArrowheads="1"/>
        </xdr:cNvSpPr>
      </xdr:nvSpPr>
      <xdr:spPr bwMode="auto">
        <a:xfrm>
          <a:off x="6655254" y="5796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870" name="Text Box 15">
          <a:extLst>
            <a:ext uri="{FF2B5EF4-FFF2-40B4-BE49-F238E27FC236}">
              <a16:creationId xmlns:a16="http://schemas.microsoft.com/office/drawing/2014/main" xmlns="" id="{8E46A33B-7E95-4959-BE22-536858BCEA4B}"/>
            </a:ext>
          </a:extLst>
        </xdr:cNvPr>
        <xdr:cNvSpPr txBox="1">
          <a:spLocks noChangeArrowheads="1"/>
        </xdr:cNvSpPr>
      </xdr:nvSpPr>
      <xdr:spPr bwMode="auto">
        <a:xfrm>
          <a:off x="6655254" y="5796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871" name="Text Box 15">
          <a:extLst>
            <a:ext uri="{FF2B5EF4-FFF2-40B4-BE49-F238E27FC236}">
              <a16:creationId xmlns:a16="http://schemas.microsoft.com/office/drawing/2014/main" xmlns="" id="{ADE16B06-E0EB-4495-AF79-3700F5BCFB00}"/>
            </a:ext>
          </a:extLst>
        </xdr:cNvPr>
        <xdr:cNvSpPr txBox="1">
          <a:spLocks noChangeArrowheads="1"/>
        </xdr:cNvSpPr>
      </xdr:nvSpPr>
      <xdr:spPr bwMode="auto">
        <a:xfrm>
          <a:off x="6655254" y="5796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872" name="Text Box 15">
          <a:extLst>
            <a:ext uri="{FF2B5EF4-FFF2-40B4-BE49-F238E27FC236}">
              <a16:creationId xmlns:a16="http://schemas.microsoft.com/office/drawing/2014/main" xmlns="" id="{09BAA5E0-9302-435E-9516-294AA2D338C3}"/>
            </a:ext>
          </a:extLst>
        </xdr:cNvPr>
        <xdr:cNvSpPr txBox="1">
          <a:spLocks noChangeArrowheads="1"/>
        </xdr:cNvSpPr>
      </xdr:nvSpPr>
      <xdr:spPr bwMode="auto">
        <a:xfrm>
          <a:off x="6655254" y="5796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873" name="Text Box 15">
          <a:extLst>
            <a:ext uri="{FF2B5EF4-FFF2-40B4-BE49-F238E27FC236}">
              <a16:creationId xmlns:a16="http://schemas.microsoft.com/office/drawing/2014/main" xmlns="" id="{3DF8069B-482B-4372-9A3F-67A29DB39505}"/>
            </a:ext>
          </a:extLst>
        </xdr:cNvPr>
        <xdr:cNvSpPr txBox="1">
          <a:spLocks noChangeArrowheads="1"/>
        </xdr:cNvSpPr>
      </xdr:nvSpPr>
      <xdr:spPr bwMode="auto">
        <a:xfrm>
          <a:off x="6655254" y="5796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874" name="Text Box 15">
          <a:extLst>
            <a:ext uri="{FF2B5EF4-FFF2-40B4-BE49-F238E27FC236}">
              <a16:creationId xmlns:a16="http://schemas.microsoft.com/office/drawing/2014/main" xmlns="" id="{EB0B5F15-E02D-4FA0-9C23-0973C44AB917}"/>
            </a:ext>
          </a:extLst>
        </xdr:cNvPr>
        <xdr:cNvSpPr txBox="1">
          <a:spLocks noChangeArrowheads="1"/>
        </xdr:cNvSpPr>
      </xdr:nvSpPr>
      <xdr:spPr bwMode="auto">
        <a:xfrm>
          <a:off x="6655254" y="59839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875" name="Text Box 15">
          <a:extLst>
            <a:ext uri="{FF2B5EF4-FFF2-40B4-BE49-F238E27FC236}">
              <a16:creationId xmlns:a16="http://schemas.microsoft.com/office/drawing/2014/main" xmlns="" id="{75BE8616-08AA-45F4-99D7-19B8E09C456E}"/>
            </a:ext>
          </a:extLst>
        </xdr:cNvPr>
        <xdr:cNvSpPr txBox="1">
          <a:spLocks noChangeArrowheads="1"/>
        </xdr:cNvSpPr>
      </xdr:nvSpPr>
      <xdr:spPr bwMode="auto">
        <a:xfrm>
          <a:off x="6655254" y="59839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876" name="Text Box 15">
          <a:extLst>
            <a:ext uri="{FF2B5EF4-FFF2-40B4-BE49-F238E27FC236}">
              <a16:creationId xmlns:a16="http://schemas.microsoft.com/office/drawing/2014/main" xmlns="" id="{6077509C-6532-4FBC-AA3F-7CDBD98117DB}"/>
            </a:ext>
          </a:extLst>
        </xdr:cNvPr>
        <xdr:cNvSpPr txBox="1">
          <a:spLocks noChangeArrowheads="1"/>
        </xdr:cNvSpPr>
      </xdr:nvSpPr>
      <xdr:spPr bwMode="auto">
        <a:xfrm>
          <a:off x="6655254" y="5987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877" name="Text Box 15">
          <a:extLst>
            <a:ext uri="{FF2B5EF4-FFF2-40B4-BE49-F238E27FC236}">
              <a16:creationId xmlns:a16="http://schemas.microsoft.com/office/drawing/2014/main" xmlns="" id="{6E34CD71-CB94-4C8A-B188-42E0F40C8064}"/>
            </a:ext>
          </a:extLst>
        </xdr:cNvPr>
        <xdr:cNvSpPr txBox="1">
          <a:spLocks noChangeArrowheads="1"/>
        </xdr:cNvSpPr>
      </xdr:nvSpPr>
      <xdr:spPr bwMode="auto">
        <a:xfrm>
          <a:off x="6655254" y="5987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878" name="Text Box 15">
          <a:extLst>
            <a:ext uri="{FF2B5EF4-FFF2-40B4-BE49-F238E27FC236}">
              <a16:creationId xmlns:a16="http://schemas.microsoft.com/office/drawing/2014/main" xmlns="" id="{F9115076-B240-4834-A42B-C85AA7C0CB45}"/>
            </a:ext>
          </a:extLst>
        </xdr:cNvPr>
        <xdr:cNvSpPr txBox="1">
          <a:spLocks noChangeArrowheads="1"/>
        </xdr:cNvSpPr>
      </xdr:nvSpPr>
      <xdr:spPr bwMode="auto">
        <a:xfrm>
          <a:off x="6655254" y="5987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879" name="Text Box 15">
          <a:extLst>
            <a:ext uri="{FF2B5EF4-FFF2-40B4-BE49-F238E27FC236}">
              <a16:creationId xmlns:a16="http://schemas.microsoft.com/office/drawing/2014/main" xmlns="" id="{AACDDDDA-FDDA-42CD-B055-E22E1BF65D53}"/>
            </a:ext>
          </a:extLst>
        </xdr:cNvPr>
        <xdr:cNvSpPr txBox="1">
          <a:spLocks noChangeArrowheads="1"/>
        </xdr:cNvSpPr>
      </xdr:nvSpPr>
      <xdr:spPr bwMode="auto">
        <a:xfrm>
          <a:off x="6655254" y="5987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880" name="Text Box 15">
          <a:extLst>
            <a:ext uri="{FF2B5EF4-FFF2-40B4-BE49-F238E27FC236}">
              <a16:creationId xmlns:a16="http://schemas.microsoft.com/office/drawing/2014/main" xmlns="" id="{87388FFD-C520-4080-B624-C295818A37EC}"/>
            </a:ext>
          </a:extLst>
        </xdr:cNvPr>
        <xdr:cNvSpPr txBox="1">
          <a:spLocks noChangeArrowheads="1"/>
        </xdr:cNvSpPr>
      </xdr:nvSpPr>
      <xdr:spPr bwMode="auto">
        <a:xfrm>
          <a:off x="6655254" y="5987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881" name="Text Box 15">
          <a:extLst>
            <a:ext uri="{FF2B5EF4-FFF2-40B4-BE49-F238E27FC236}">
              <a16:creationId xmlns:a16="http://schemas.microsoft.com/office/drawing/2014/main" xmlns="" id="{6CB9B6F8-0DC4-4C43-A162-8725B1718741}"/>
            </a:ext>
          </a:extLst>
        </xdr:cNvPr>
        <xdr:cNvSpPr txBox="1">
          <a:spLocks noChangeArrowheads="1"/>
        </xdr:cNvSpPr>
      </xdr:nvSpPr>
      <xdr:spPr bwMode="auto">
        <a:xfrm>
          <a:off x="6655254" y="5987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882" name="Text Box 15">
          <a:extLst>
            <a:ext uri="{FF2B5EF4-FFF2-40B4-BE49-F238E27FC236}">
              <a16:creationId xmlns:a16="http://schemas.microsoft.com/office/drawing/2014/main" xmlns="" id="{273357D3-7A64-4F16-B313-AD59983014EF}"/>
            </a:ext>
          </a:extLst>
        </xdr:cNvPr>
        <xdr:cNvSpPr txBox="1">
          <a:spLocks noChangeArrowheads="1"/>
        </xdr:cNvSpPr>
      </xdr:nvSpPr>
      <xdr:spPr bwMode="auto">
        <a:xfrm>
          <a:off x="6655254" y="5987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883" name="Text Box 15">
          <a:extLst>
            <a:ext uri="{FF2B5EF4-FFF2-40B4-BE49-F238E27FC236}">
              <a16:creationId xmlns:a16="http://schemas.microsoft.com/office/drawing/2014/main" xmlns="" id="{6BD92950-F9DC-442A-8E93-FE43F5355202}"/>
            </a:ext>
          </a:extLst>
        </xdr:cNvPr>
        <xdr:cNvSpPr txBox="1">
          <a:spLocks noChangeArrowheads="1"/>
        </xdr:cNvSpPr>
      </xdr:nvSpPr>
      <xdr:spPr bwMode="auto">
        <a:xfrm>
          <a:off x="6655254" y="61744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884" name="Text Box 15">
          <a:extLst>
            <a:ext uri="{FF2B5EF4-FFF2-40B4-BE49-F238E27FC236}">
              <a16:creationId xmlns:a16="http://schemas.microsoft.com/office/drawing/2014/main" xmlns="" id="{359D6DFE-D390-4B2F-9B8A-FB75A676CD9F}"/>
            </a:ext>
          </a:extLst>
        </xdr:cNvPr>
        <xdr:cNvSpPr txBox="1">
          <a:spLocks noChangeArrowheads="1"/>
        </xdr:cNvSpPr>
      </xdr:nvSpPr>
      <xdr:spPr bwMode="auto">
        <a:xfrm>
          <a:off x="6655254" y="61744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885" name="Text Box 15">
          <a:extLst>
            <a:ext uri="{FF2B5EF4-FFF2-40B4-BE49-F238E27FC236}">
              <a16:creationId xmlns:a16="http://schemas.microsoft.com/office/drawing/2014/main" xmlns="" id="{12C4BD82-D93E-4FE1-A2DC-4DB35399E0BC}"/>
            </a:ext>
          </a:extLst>
        </xdr:cNvPr>
        <xdr:cNvSpPr txBox="1">
          <a:spLocks noChangeArrowheads="1"/>
        </xdr:cNvSpPr>
      </xdr:nvSpPr>
      <xdr:spPr bwMode="auto">
        <a:xfrm>
          <a:off x="6655254" y="6177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886" name="Text Box 15">
          <a:extLst>
            <a:ext uri="{FF2B5EF4-FFF2-40B4-BE49-F238E27FC236}">
              <a16:creationId xmlns:a16="http://schemas.microsoft.com/office/drawing/2014/main" xmlns="" id="{A14E77F3-245C-43BE-810C-2B693A17F241}"/>
            </a:ext>
          </a:extLst>
        </xdr:cNvPr>
        <xdr:cNvSpPr txBox="1">
          <a:spLocks noChangeArrowheads="1"/>
        </xdr:cNvSpPr>
      </xdr:nvSpPr>
      <xdr:spPr bwMode="auto">
        <a:xfrm>
          <a:off x="6655254" y="6177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887" name="Text Box 15">
          <a:extLst>
            <a:ext uri="{FF2B5EF4-FFF2-40B4-BE49-F238E27FC236}">
              <a16:creationId xmlns:a16="http://schemas.microsoft.com/office/drawing/2014/main" xmlns="" id="{FF49780B-CE9E-4AAC-AB33-F00B01A83FAD}"/>
            </a:ext>
          </a:extLst>
        </xdr:cNvPr>
        <xdr:cNvSpPr txBox="1">
          <a:spLocks noChangeArrowheads="1"/>
        </xdr:cNvSpPr>
      </xdr:nvSpPr>
      <xdr:spPr bwMode="auto">
        <a:xfrm>
          <a:off x="6655254" y="6177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888" name="Text Box 15">
          <a:extLst>
            <a:ext uri="{FF2B5EF4-FFF2-40B4-BE49-F238E27FC236}">
              <a16:creationId xmlns:a16="http://schemas.microsoft.com/office/drawing/2014/main" xmlns="" id="{F5FB2AF6-F094-4135-A8DB-0990DA63D819}"/>
            </a:ext>
          </a:extLst>
        </xdr:cNvPr>
        <xdr:cNvSpPr txBox="1">
          <a:spLocks noChangeArrowheads="1"/>
        </xdr:cNvSpPr>
      </xdr:nvSpPr>
      <xdr:spPr bwMode="auto">
        <a:xfrm>
          <a:off x="6655254" y="6177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889" name="Text Box 15">
          <a:extLst>
            <a:ext uri="{FF2B5EF4-FFF2-40B4-BE49-F238E27FC236}">
              <a16:creationId xmlns:a16="http://schemas.microsoft.com/office/drawing/2014/main" xmlns="" id="{95F1FCD1-8A8B-4958-AA2F-DB75D8A20464}"/>
            </a:ext>
          </a:extLst>
        </xdr:cNvPr>
        <xdr:cNvSpPr txBox="1">
          <a:spLocks noChangeArrowheads="1"/>
        </xdr:cNvSpPr>
      </xdr:nvSpPr>
      <xdr:spPr bwMode="auto">
        <a:xfrm>
          <a:off x="6655254" y="6177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890" name="Text Box 15">
          <a:extLst>
            <a:ext uri="{FF2B5EF4-FFF2-40B4-BE49-F238E27FC236}">
              <a16:creationId xmlns:a16="http://schemas.microsoft.com/office/drawing/2014/main" xmlns="" id="{DA33260B-7C06-482E-A9B3-6FFA4680588C}"/>
            </a:ext>
          </a:extLst>
        </xdr:cNvPr>
        <xdr:cNvSpPr txBox="1">
          <a:spLocks noChangeArrowheads="1"/>
        </xdr:cNvSpPr>
      </xdr:nvSpPr>
      <xdr:spPr bwMode="auto">
        <a:xfrm>
          <a:off x="6655254" y="6177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891" name="Text Box 15">
          <a:extLst>
            <a:ext uri="{FF2B5EF4-FFF2-40B4-BE49-F238E27FC236}">
              <a16:creationId xmlns:a16="http://schemas.microsoft.com/office/drawing/2014/main" xmlns="" id="{5AFE2F1C-8E06-4DCD-9800-F75CD70DDC48}"/>
            </a:ext>
          </a:extLst>
        </xdr:cNvPr>
        <xdr:cNvSpPr txBox="1">
          <a:spLocks noChangeArrowheads="1"/>
        </xdr:cNvSpPr>
      </xdr:nvSpPr>
      <xdr:spPr bwMode="auto">
        <a:xfrm>
          <a:off x="6655254" y="6177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892" name="Text Box 15">
          <a:extLst>
            <a:ext uri="{FF2B5EF4-FFF2-40B4-BE49-F238E27FC236}">
              <a16:creationId xmlns:a16="http://schemas.microsoft.com/office/drawing/2014/main" xmlns="" id="{0A8AE03F-BAAF-46FD-84B0-66E247A535C7}"/>
            </a:ext>
          </a:extLst>
        </xdr:cNvPr>
        <xdr:cNvSpPr txBox="1">
          <a:spLocks noChangeArrowheads="1"/>
        </xdr:cNvSpPr>
      </xdr:nvSpPr>
      <xdr:spPr bwMode="auto">
        <a:xfrm>
          <a:off x="6655254" y="63649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893" name="Text Box 15">
          <a:extLst>
            <a:ext uri="{FF2B5EF4-FFF2-40B4-BE49-F238E27FC236}">
              <a16:creationId xmlns:a16="http://schemas.microsoft.com/office/drawing/2014/main" xmlns="" id="{783D0C29-8614-499D-BF81-7E7A3A3AF7A5}"/>
            </a:ext>
          </a:extLst>
        </xdr:cNvPr>
        <xdr:cNvSpPr txBox="1">
          <a:spLocks noChangeArrowheads="1"/>
        </xdr:cNvSpPr>
      </xdr:nvSpPr>
      <xdr:spPr bwMode="auto">
        <a:xfrm>
          <a:off x="6655254" y="63649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894" name="Text Box 15">
          <a:extLst>
            <a:ext uri="{FF2B5EF4-FFF2-40B4-BE49-F238E27FC236}">
              <a16:creationId xmlns:a16="http://schemas.microsoft.com/office/drawing/2014/main" xmlns="" id="{67E15B7D-2155-4C68-9CBA-7B5159CF0540}"/>
            </a:ext>
          </a:extLst>
        </xdr:cNvPr>
        <xdr:cNvSpPr txBox="1">
          <a:spLocks noChangeArrowheads="1"/>
        </xdr:cNvSpPr>
      </xdr:nvSpPr>
      <xdr:spPr bwMode="auto">
        <a:xfrm>
          <a:off x="6655254" y="6368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895" name="Text Box 15">
          <a:extLst>
            <a:ext uri="{FF2B5EF4-FFF2-40B4-BE49-F238E27FC236}">
              <a16:creationId xmlns:a16="http://schemas.microsoft.com/office/drawing/2014/main" xmlns="" id="{ABC0BE1B-2ABB-40D5-9C79-DB3B1671E71D}"/>
            </a:ext>
          </a:extLst>
        </xdr:cNvPr>
        <xdr:cNvSpPr txBox="1">
          <a:spLocks noChangeArrowheads="1"/>
        </xdr:cNvSpPr>
      </xdr:nvSpPr>
      <xdr:spPr bwMode="auto">
        <a:xfrm>
          <a:off x="6655254" y="6368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896" name="Text Box 15">
          <a:extLst>
            <a:ext uri="{FF2B5EF4-FFF2-40B4-BE49-F238E27FC236}">
              <a16:creationId xmlns:a16="http://schemas.microsoft.com/office/drawing/2014/main" xmlns="" id="{D78C2553-3BCD-411D-9658-44FE1BCF9790}"/>
            </a:ext>
          </a:extLst>
        </xdr:cNvPr>
        <xdr:cNvSpPr txBox="1">
          <a:spLocks noChangeArrowheads="1"/>
        </xdr:cNvSpPr>
      </xdr:nvSpPr>
      <xdr:spPr bwMode="auto">
        <a:xfrm>
          <a:off x="6655254" y="6368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897" name="Text Box 15">
          <a:extLst>
            <a:ext uri="{FF2B5EF4-FFF2-40B4-BE49-F238E27FC236}">
              <a16:creationId xmlns:a16="http://schemas.microsoft.com/office/drawing/2014/main" xmlns="" id="{EA7C01B9-76F3-4D9A-9815-518A5329E0F3}"/>
            </a:ext>
          </a:extLst>
        </xdr:cNvPr>
        <xdr:cNvSpPr txBox="1">
          <a:spLocks noChangeArrowheads="1"/>
        </xdr:cNvSpPr>
      </xdr:nvSpPr>
      <xdr:spPr bwMode="auto">
        <a:xfrm>
          <a:off x="6655254" y="6368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898" name="Text Box 15">
          <a:extLst>
            <a:ext uri="{FF2B5EF4-FFF2-40B4-BE49-F238E27FC236}">
              <a16:creationId xmlns:a16="http://schemas.microsoft.com/office/drawing/2014/main" xmlns="" id="{F0441770-7935-4422-93A5-955699DF261D}"/>
            </a:ext>
          </a:extLst>
        </xdr:cNvPr>
        <xdr:cNvSpPr txBox="1">
          <a:spLocks noChangeArrowheads="1"/>
        </xdr:cNvSpPr>
      </xdr:nvSpPr>
      <xdr:spPr bwMode="auto">
        <a:xfrm>
          <a:off x="6655254" y="6368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899" name="Text Box 15">
          <a:extLst>
            <a:ext uri="{FF2B5EF4-FFF2-40B4-BE49-F238E27FC236}">
              <a16:creationId xmlns:a16="http://schemas.microsoft.com/office/drawing/2014/main" xmlns="" id="{ED9B24FD-AED3-44C1-9EA3-7B3614AFB084}"/>
            </a:ext>
          </a:extLst>
        </xdr:cNvPr>
        <xdr:cNvSpPr txBox="1">
          <a:spLocks noChangeArrowheads="1"/>
        </xdr:cNvSpPr>
      </xdr:nvSpPr>
      <xdr:spPr bwMode="auto">
        <a:xfrm>
          <a:off x="6655254" y="6368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00" name="Text Box 15">
          <a:extLst>
            <a:ext uri="{FF2B5EF4-FFF2-40B4-BE49-F238E27FC236}">
              <a16:creationId xmlns:a16="http://schemas.microsoft.com/office/drawing/2014/main" xmlns="" id="{C89F2425-34F8-425A-9A58-A20A2668049B}"/>
            </a:ext>
          </a:extLst>
        </xdr:cNvPr>
        <xdr:cNvSpPr txBox="1">
          <a:spLocks noChangeArrowheads="1"/>
        </xdr:cNvSpPr>
      </xdr:nvSpPr>
      <xdr:spPr bwMode="auto">
        <a:xfrm>
          <a:off x="6655254" y="6368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01" name="Text Box 15">
          <a:extLst>
            <a:ext uri="{FF2B5EF4-FFF2-40B4-BE49-F238E27FC236}">
              <a16:creationId xmlns:a16="http://schemas.microsoft.com/office/drawing/2014/main" xmlns="" id="{49C732D2-FC3B-4D00-AEC3-E3A4207C5549}"/>
            </a:ext>
          </a:extLst>
        </xdr:cNvPr>
        <xdr:cNvSpPr txBox="1">
          <a:spLocks noChangeArrowheads="1"/>
        </xdr:cNvSpPr>
      </xdr:nvSpPr>
      <xdr:spPr bwMode="auto">
        <a:xfrm>
          <a:off x="6655254" y="65554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02" name="Text Box 15">
          <a:extLst>
            <a:ext uri="{FF2B5EF4-FFF2-40B4-BE49-F238E27FC236}">
              <a16:creationId xmlns:a16="http://schemas.microsoft.com/office/drawing/2014/main" xmlns="" id="{468BF9AC-4219-467A-971B-FDA323D7E5AF}"/>
            </a:ext>
          </a:extLst>
        </xdr:cNvPr>
        <xdr:cNvSpPr txBox="1">
          <a:spLocks noChangeArrowheads="1"/>
        </xdr:cNvSpPr>
      </xdr:nvSpPr>
      <xdr:spPr bwMode="auto">
        <a:xfrm>
          <a:off x="6655254" y="65554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03" name="Text Box 15">
          <a:extLst>
            <a:ext uri="{FF2B5EF4-FFF2-40B4-BE49-F238E27FC236}">
              <a16:creationId xmlns:a16="http://schemas.microsoft.com/office/drawing/2014/main" xmlns="" id="{E9CE7785-A6BC-4284-8FD6-5AA6E2460CAA}"/>
            </a:ext>
          </a:extLst>
        </xdr:cNvPr>
        <xdr:cNvSpPr txBox="1">
          <a:spLocks noChangeArrowheads="1"/>
        </xdr:cNvSpPr>
      </xdr:nvSpPr>
      <xdr:spPr bwMode="auto">
        <a:xfrm>
          <a:off x="6655254" y="6558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04" name="Text Box 15">
          <a:extLst>
            <a:ext uri="{FF2B5EF4-FFF2-40B4-BE49-F238E27FC236}">
              <a16:creationId xmlns:a16="http://schemas.microsoft.com/office/drawing/2014/main" xmlns="" id="{83437C75-3EA5-4701-809E-10E0A2731CBF}"/>
            </a:ext>
          </a:extLst>
        </xdr:cNvPr>
        <xdr:cNvSpPr txBox="1">
          <a:spLocks noChangeArrowheads="1"/>
        </xdr:cNvSpPr>
      </xdr:nvSpPr>
      <xdr:spPr bwMode="auto">
        <a:xfrm>
          <a:off x="6655254" y="6558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05" name="Text Box 15">
          <a:extLst>
            <a:ext uri="{FF2B5EF4-FFF2-40B4-BE49-F238E27FC236}">
              <a16:creationId xmlns:a16="http://schemas.microsoft.com/office/drawing/2014/main" xmlns="" id="{7AB94A35-A331-42DB-A67A-B0C6B5FF5BE8}"/>
            </a:ext>
          </a:extLst>
        </xdr:cNvPr>
        <xdr:cNvSpPr txBox="1">
          <a:spLocks noChangeArrowheads="1"/>
        </xdr:cNvSpPr>
      </xdr:nvSpPr>
      <xdr:spPr bwMode="auto">
        <a:xfrm>
          <a:off x="6655254" y="6558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06" name="Text Box 15">
          <a:extLst>
            <a:ext uri="{FF2B5EF4-FFF2-40B4-BE49-F238E27FC236}">
              <a16:creationId xmlns:a16="http://schemas.microsoft.com/office/drawing/2014/main" xmlns="" id="{6BE368A6-7C1E-4FA6-B203-12847467F4A9}"/>
            </a:ext>
          </a:extLst>
        </xdr:cNvPr>
        <xdr:cNvSpPr txBox="1">
          <a:spLocks noChangeArrowheads="1"/>
        </xdr:cNvSpPr>
      </xdr:nvSpPr>
      <xdr:spPr bwMode="auto">
        <a:xfrm>
          <a:off x="6655254" y="6558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07" name="Text Box 15">
          <a:extLst>
            <a:ext uri="{FF2B5EF4-FFF2-40B4-BE49-F238E27FC236}">
              <a16:creationId xmlns:a16="http://schemas.microsoft.com/office/drawing/2014/main" xmlns="" id="{C4EA8860-1AD9-4251-8F80-6F1FE7EF1D24}"/>
            </a:ext>
          </a:extLst>
        </xdr:cNvPr>
        <xdr:cNvSpPr txBox="1">
          <a:spLocks noChangeArrowheads="1"/>
        </xdr:cNvSpPr>
      </xdr:nvSpPr>
      <xdr:spPr bwMode="auto">
        <a:xfrm>
          <a:off x="6655254" y="6558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08" name="Text Box 15">
          <a:extLst>
            <a:ext uri="{FF2B5EF4-FFF2-40B4-BE49-F238E27FC236}">
              <a16:creationId xmlns:a16="http://schemas.microsoft.com/office/drawing/2014/main" xmlns="" id="{ED5622F1-CE9B-4986-A63A-B04EB6008558}"/>
            </a:ext>
          </a:extLst>
        </xdr:cNvPr>
        <xdr:cNvSpPr txBox="1">
          <a:spLocks noChangeArrowheads="1"/>
        </xdr:cNvSpPr>
      </xdr:nvSpPr>
      <xdr:spPr bwMode="auto">
        <a:xfrm>
          <a:off x="6655254" y="6558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09" name="Text Box 15">
          <a:extLst>
            <a:ext uri="{FF2B5EF4-FFF2-40B4-BE49-F238E27FC236}">
              <a16:creationId xmlns:a16="http://schemas.microsoft.com/office/drawing/2014/main" xmlns="" id="{5597A182-EA0E-4F63-8FD3-45EE205AD221}"/>
            </a:ext>
          </a:extLst>
        </xdr:cNvPr>
        <xdr:cNvSpPr txBox="1">
          <a:spLocks noChangeArrowheads="1"/>
        </xdr:cNvSpPr>
      </xdr:nvSpPr>
      <xdr:spPr bwMode="auto">
        <a:xfrm>
          <a:off x="6655254" y="6558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10" name="Text Box 15">
          <a:extLst>
            <a:ext uri="{FF2B5EF4-FFF2-40B4-BE49-F238E27FC236}">
              <a16:creationId xmlns:a16="http://schemas.microsoft.com/office/drawing/2014/main" xmlns="" id="{21E84FF4-819B-42BB-BC13-95BD3C6A0BF4}"/>
            </a:ext>
          </a:extLst>
        </xdr:cNvPr>
        <xdr:cNvSpPr txBox="1">
          <a:spLocks noChangeArrowheads="1"/>
        </xdr:cNvSpPr>
      </xdr:nvSpPr>
      <xdr:spPr bwMode="auto">
        <a:xfrm>
          <a:off x="6655254" y="67459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11" name="Text Box 15">
          <a:extLst>
            <a:ext uri="{FF2B5EF4-FFF2-40B4-BE49-F238E27FC236}">
              <a16:creationId xmlns:a16="http://schemas.microsoft.com/office/drawing/2014/main" xmlns="" id="{2C959FB9-4D9A-4630-88FB-3AC04F98A9DA}"/>
            </a:ext>
          </a:extLst>
        </xdr:cNvPr>
        <xdr:cNvSpPr txBox="1">
          <a:spLocks noChangeArrowheads="1"/>
        </xdr:cNvSpPr>
      </xdr:nvSpPr>
      <xdr:spPr bwMode="auto">
        <a:xfrm>
          <a:off x="6655254" y="67459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12" name="Text Box 15">
          <a:extLst>
            <a:ext uri="{FF2B5EF4-FFF2-40B4-BE49-F238E27FC236}">
              <a16:creationId xmlns:a16="http://schemas.microsoft.com/office/drawing/2014/main" xmlns="" id="{8FC39962-C272-4ABA-B1B5-2DD32299EE88}"/>
            </a:ext>
          </a:extLst>
        </xdr:cNvPr>
        <xdr:cNvSpPr txBox="1">
          <a:spLocks noChangeArrowheads="1"/>
        </xdr:cNvSpPr>
      </xdr:nvSpPr>
      <xdr:spPr bwMode="auto">
        <a:xfrm>
          <a:off x="6655254" y="6749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13" name="Text Box 15">
          <a:extLst>
            <a:ext uri="{FF2B5EF4-FFF2-40B4-BE49-F238E27FC236}">
              <a16:creationId xmlns:a16="http://schemas.microsoft.com/office/drawing/2014/main" xmlns="" id="{152F9EC8-38F3-4795-A09D-5447937EDDFD}"/>
            </a:ext>
          </a:extLst>
        </xdr:cNvPr>
        <xdr:cNvSpPr txBox="1">
          <a:spLocks noChangeArrowheads="1"/>
        </xdr:cNvSpPr>
      </xdr:nvSpPr>
      <xdr:spPr bwMode="auto">
        <a:xfrm>
          <a:off x="6655254" y="6749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14" name="Text Box 15">
          <a:extLst>
            <a:ext uri="{FF2B5EF4-FFF2-40B4-BE49-F238E27FC236}">
              <a16:creationId xmlns:a16="http://schemas.microsoft.com/office/drawing/2014/main" xmlns="" id="{7E2F1A01-1E24-4DE4-8A3B-BFD1D72A4181}"/>
            </a:ext>
          </a:extLst>
        </xdr:cNvPr>
        <xdr:cNvSpPr txBox="1">
          <a:spLocks noChangeArrowheads="1"/>
        </xdr:cNvSpPr>
      </xdr:nvSpPr>
      <xdr:spPr bwMode="auto">
        <a:xfrm>
          <a:off x="6655254" y="6749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15" name="Text Box 15">
          <a:extLst>
            <a:ext uri="{FF2B5EF4-FFF2-40B4-BE49-F238E27FC236}">
              <a16:creationId xmlns:a16="http://schemas.microsoft.com/office/drawing/2014/main" xmlns="" id="{61ACC617-C01C-40F5-A1E0-4642DDD4400B}"/>
            </a:ext>
          </a:extLst>
        </xdr:cNvPr>
        <xdr:cNvSpPr txBox="1">
          <a:spLocks noChangeArrowheads="1"/>
        </xdr:cNvSpPr>
      </xdr:nvSpPr>
      <xdr:spPr bwMode="auto">
        <a:xfrm>
          <a:off x="6655254" y="6749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16" name="Text Box 15">
          <a:extLst>
            <a:ext uri="{FF2B5EF4-FFF2-40B4-BE49-F238E27FC236}">
              <a16:creationId xmlns:a16="http://schemas.microsoft.com/office/drawing/2014/main" xmlns="" id="{40D4692D-EBA6-4FB1-AB7C-3C1B2859A02A}"/>
            </a:ext>
          </a:extLst>
        </xdr:cNvPr>
        <xdr:cNvSpPr txBox="1">
          <a:spLocks noChangeArrowheads="1"/>
        </xdr:cNvSpPr>
      </xdr:nvSpPr>
      <xdr:spPr bwMode="auto">
        <a:xfrm>
          <a:off x="6655254" y="6749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17" name="Text Box 15">
          <a:extLst>
            <a:ext uri="{FF2B5EF4-FFF2-40B4-BE49-F238E27FC236}">
              <a16:creationId xmlns:a16="http://schemas.microsoft.com/office/drawing/2014/main" xmlns="" id="{4CAC4C07-54AF-4F72-BA3A-C337D6D18C5B}"/>
            </a:ext>
          </a:extLst>
        </xdr:cNvPr>
        <xdr:cNvSpPr txBox="1">
          <a:spLocks noChangeArrowheads="1"/>
        </xdr:cNvSpPr>
      </xdr:nvSpPr>
      <xdr:spPr bwMode="auto">
        <a:xfrm>
          <a:off x="6655254" y="6749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18" name="Text Box 15">
          <a:extLst>
            <a:ext uri="{FF2B5EF4-FFF2-40B4-BE49-F238E27FC236}">
              <a16:creationId xmlns:a16="http://schemas.microsoft.com/office/drawing/2014/main" xmlns="" id="{EB308372-ED7B-495C-BAEC-D9CBE553C78E}"/>
            </a:ext>
          </a:extLst>
        </xdr:cNvPr>
        <xdr:cNvSpPr txBox="1">
          <a:spLocks noChangeArrowheads="1"/>
        </xdr:cNvSpPr>
      </xdr:nvSpPr>
      <xdr:spPr bwMode="auto">
        <a:xfrm>
          <a:off x="6655254" y="6749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19" name="Text Box 15">
          <a:extLst>
            <a:ext uri="{FF2B5EF4-FFF2-40B4-BE49-F238E27FC236}">
              <a16:creationId xmlns:a16="http://schemas.microsoft.com/office/drawing/2014/main" xmlns="" id="{613F3C22-872B-4857-95F9-47007838870F}"/>
            </a:ext>
          </a:extLst>
        </xdr:cNvPr>
        <xdr:cNvSpPr txBox="1">
          <a:spLocks noChangeArrowheads="1"/>
        </xdr:cNvSpPr>
      </xdr:nvSpPr>
      <xdr:spPr bwMode="auto">
        <a:xfrm>
          <a:off x="6655254" y="69364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20" name="Text Box 15">
          <a:extLst>
            <a:ext uri="{FF2B5EF4-FFF2-40B4-BE49-F238E27FC236}">
              <a16:creationId xmlns:a16="http://schemas.microsoft.com/office/drawing/2014/main" xmlns="" id="{50FF0542-5AFF-4ADD-A3DF-12BAB0D33A72}"/>
            </a:ext>
          </a:extLst>
        </xdr:cNvPr>
        <xdr:cNvSpPr txBox="1">
          <a:spLocks noChangeArrowheads="1"/>
        </xdr:cNvSpPr>
      </xdr:nvSpPr>
      <xdr:spPr bwMode="auto">
        <a:xfrm>
          <a:off x="6655254" y="69364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21" name="Text Box 15">
          <a:extLst>
            <a:ext uri="{FF2B5EF4-FFF2-40B4-BE49-F238E27FC236}">
              <a16:creationId xmlns:a16="http://schemas.microsoft.com/office/drawing/2014/main" xmlns="" id="{9D4F2D9D-C2D7-4C3A-8CBD-47DFA11CCAB8}"/>
            </a:ext>
          </a:extLst>
        </xdr:cNvPr>
        <xdr:cNvSpPr txBox="1">
          <a:spLocks noChangeArrowheads="1"/>
        </xdr:cNvSpPr>
      </xdr:nvSpPr>
      <xdr:spPr bwMode="auto">
        <a:xfrm>
          <a:off x="6655254" y="6939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22" name="Text Box 15">
          <a:extLst>
            <a:ext uri="{FF2B5EF4-FFF2-40B4-BE49-F238E27FC236}">
              <a16:creationId xmlns:a16="http://schemas.microsoft.com/office/drawing/2014/main" xmlns="" id="{B839C9B7-7A8B-42EF-8D8A-4DAC41E204F9}"/>
            </a:ext>
          </a:extLst>
        </xdr:cNvPr>
        <xdr:cNvSpPr txBox="1">
          <a:spLocks noChangeArrowheads="1"/>
        </xdr:cNvSpPr>
      </xdr:nvSpPr>
      <xdr:spPr bwMode="auto">
        <a:xfrm>
          <a:off x="6655254" y="6939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23" name="Text Box 15">
          <a:extLst>
            <a:ext uri="{FF2B5EF4-FFF2-40B4-BE49-F238E27FC236}">
              <a16:creationId xmlns:a16="http://schemas.microsoft.com/office/drawing/2014/main" xmlns="" id="{05F5D525-3422-40C5-9728-6941128CE8E9}"/>
            </a:ext>
          </a:extLst>
        </xdr:cNvPr>
        <xdr:cNvSpPr txBox="1">
          <a:spLocks noChangeArrowheads="1"/>
        </xdr:cNvSpPr>
      </xdr:nvSpPr>
      <xdr:spPr bwMode="auto">
        <a:xfrm>
          <a:off x="6655254" y="6939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24" name="Text Box 15">
          <a:extLst>
            <a:ext uri="{FF2B5EF4-FFF2-40B4-BE49-F238E27FC236}">
              <a16:creationId xmlns:a16="http://schemas.microsoft.com/office/drawing/2014/main" xmlns="" id="{24969B08-84D3-4979-8CA0-94B4816450B1}"/>
            </a:ext>
          </a:extLst>
        </xdr:cNvPr>
        <xdr:cNvSpPr txBox="1">
          <a:spLocks noChangeArrowheads="1"/>
        </xdr:cNvSpPr>
      </xdr:nvSpPr>
      <xdr:spPr bwMode="auto">
        <a:xfrm>
          <a:off x="6655254" y="6939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25" name="Text Box 15">
          <a:extLst>
            <a:ext uri="{FF2B5EF4-FFF2-40B4-BE49-F238E27FC236}">
              <a16:creationId xmlns:a16="http://schemas.microsoft.com/office/drawing/2014/main" xmlns="" id="{67302B5A-800C-41EA-9F6E-F7065BDBF95D}"/>
            </a:ext>
          </a:extLst>
        </xdr:cNvPr>
        <xdr:cNvSpPr txBox="1">
          <a:spLocks noChangeArrowheads="1"/>
        </xdr:cNvSpPr>
      </xdr:nvSpPr>
      <xdr:spPr bwMode="auto">
        <a:xfrm>
          <a:off x="6655254" y="6939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26" name="Text Box 15">
          <a:extLst>
            <a:ext uri="{FF2B5EF4-FFF2-40B4-BE49-F238E27FC236}">
              <a16:creationId xmlns:a16="http://schemas.microsoft.com/office/drawing/2014/main" xmlns="" id="{9E39EA96-ACC7-4857-8B87-52C48EBDA3E4}"/>
            </a:ext>
          </a:extLst>
        </xdr:cNvPr>
        <xdr:cNvSpPr txBox="1">
          <a:spLocks noChangeArrowheads="1"/>
        </xdr:cNvSpPr>
      </xdr:nvSpPr>
      <xdr:spPr bwMode="auto">
        <a:xfrm>
          <a:off x="6655254" y="6939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27" name="Text Box 15">
          <a:extLst>
            <a:ext uri="{FF2B5EF4-FFF2-40B4-BE49-F238E27FC236}">
              <a16:creationId xmlns:a16="http://schemas.microsoft.com/office/drawing/2014/main" xmlns="" id="{5BDC2E1B-1D16-4B82-B3E2-14C98382BAC7}"/>
            </a:ext>
          </a:extLst>
        </xdr:cNvPr>
        <xdr:cNvSpPr txBox="1">
          <a:spLocks noChangeArrowheads="1"/>
        </xdr:cNvSpPr>
      </xdr:nvSpPr>
      <xdr:spPr bwMode="auto">
        <a:xfrm>
          <a:off x="6655254" y="6939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28" name="Text Box 15">
          <a:extLst>
            <a:ext uri="{FF2B5EF4-FFF2-40B4-BE49-F238E27FC236}">
              <a16:creationId xmlns:a16="http://schemas.microsoft.com/office/drawing/2014/main" xmlns="" id="{64835D8E-6917-474D-9C83-7CAF2330FEC7}"/>
            </a:ext>
          </a:extLst>
        </xdr:cNvPr>
        <xdr:cNvSpPr txBox="1">
          <a:spLocks noChangeArrowheads="1"/>
        </xdr:cNvSpPr>
      </xdr:nvSpPr>
      <xdr:spPr bwMode="auto">
        <a:xfrm>
          <a:off x="6655254" y="71269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29" name="Text Box 15">
          <a:extLst>
            <a:ext uri="{FF2B5EF4-FFF2-40B4-BE49-F238E27FC236}">
              <a16:creationId xmlns:a16="http://schemas.microsoft.com/office/drawing/2014/main" xmlns="" id="{36B11186-7CC0-42C7-B5CC-DDA751B1C98E}"/>
            </a:ext>
          </a:extLst>
        </xdr:cNvPr>
        <xdr:cNvSpPr txBox="1">
          <a:spLocks noChangeArrowheads="1"/>
        </xdr:cNvSpPr>
      </xdr:nvSpPr>
      <xdr:spPr bwMode="auto">
        <a:xfrm>
          <a:off x="6655254" y="71269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30" name="Text Box 15">
          <a:extLst>
            <a:ext uri="{FF2B5EF4-FFF2-40B4-BE49-F238E27FC236}">
              <a16:creationId xmlns:a16="http://schemas.microsoft.com/office/drawing/2014/main" xmlns="" id="{89851E37-E3AF-405D-8A2C-ADF54767BBB5}"/>
            </a:ext>
          </a:extLst>
        </xdr:cNvPr>
        <xdr:cNvSpPr txBox="1">
          <a:spLocks noChangeArrowheads="1"/>
        </xdr:cNvSpPr>
      </xdr:nvSpPr>
      <xdr:spPr bwMode="auto">
        <a:xfrm>
          <a:off x="6655254" y="7130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31" name="Text Box 15">
          <a:extLst>
            <a:ext uri="{FF2B5EF4-FFF2-40B4-BE49-F238E27FC236}">
              <a16:creationId xmlns:a16="http://schemas.microsoft.com/office/drawing/2014/main" xmlns="" id="{88D89AD3-A79C-445A-AD0E-DC1E2A58441E}"/>
            </a:ext>
          </a:extLst>
        </xdr:cNvPr>
        <xdr:cNvSpPr txBox="1">
          <a:spLocks noChangeArrowheads="1"/>
        </xdr:cNvSpPr>
      </xdr:nvSpPr>
      <xdr:spPr bwMode="auto">
        <a:xfrm>
          <a:off x="6655254" y="7130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32" name="Text Box 15">
          <a:extLst>
            <a:ext uri="{FF2B5EF4-FFF2-40B4-BE49-F238E27FC236}">
              <a16:creationId xmlns:a16="http://schemas.microsoft.com/office/drawing/2014/main" xmlns="" id="{AF73FC57-1F4A-4781-9BEE-1727E1717111}"/>
            </a:ext>
          </a:extLst>
        </xdr:cNvPr>
        <xdr:cNvSpPr txBox="1">
          <a:spLocks noChangeArrowheads="1"/>
        </xdr:cNvSpPr>
      </xdr:nvSpPr>
      <xdr:spPr bwMode="auto">
        <a:xfrm>
          <a:off x="6655254" y="7130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33" name="Text Box 15">
          <a:extLst>
            <a:ext uri="{FF2B5EF4-FFF2-40B4-BE49-F238E27FC236}">
              <a16:creationId xmlns:a16="http://schemas.microsoft.com/office/drawing/2014/main" xmlns="" id="{7737E679-36E3-46B3-AAFF-8ACC9B521B30}"/>
            </a:ext>
          </a:extLst>
        </xdr:cNvPr>
        <xdr:cNvSpPr txBox="1">
          <a:spLocks noChangeArrowheads="1"/>
        </xdr:cNvSpPr>
      </xdr:nvSpPr>
      <xdr:spPr bwMode="auto">
        <a:xfrm>
          <a:off x="6655254" y="7130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34" name="Text Box 15">
          <a:extLst>
            <a:ext uri="{FF2B5EF4-FFF2-40B4-BE49-F238E27FC236}">
              <a16:creationId xmlns:a16="http://schemas.microsoft.com/office/drawing/2014/main" xmlns="" id="{463DC294-8DC0-476C-87B1-6BA5828C9D3E}"/>
            </a:ext>
          </a:extLst>
        </xdr:cNvPr>
        <xdr:cNvSpPr txBox="1">
          <a:spLocks noChangeArrowheads="1"/>
        </xdr:cNvSpPr>
      </xdr:nvSpPr>
      <xdr:spPr bwMode="auto">
        <a:xfrm>
          <a:off x="6655254" y="7130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35" name="Text Box 15">
          <a:extLst>
            <a:ext uri="{FF2B5EF4-FFF2-40B4-BE49-F238E27FC236}">
              <a16:creationId xmlns:a16="http://schemas.microsoft.com/office/drawing/2014/main" xmlns="" id="{8DE6BC24-666B-4F59-A4A7-CD717DCFC108}"/>
            </a:ext>
          </a:extLst>
        </xdr:cNvPr>
        <xdr:cNvSpPr txBox="1">
          <a:spLocks noChangeArrowheads="1"/>
        </xdr:cNvSpPr>
      </xdr:nvSpPr>
      <xdr:spPr bwMode="auto">
        <a:xfrm>
          <a:off x="6655254" y="7130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36" name="Text Box 15">
          <a:extLst>
            <a:ext uri="{FF2B5EF4-FFF2-40B4-BE49-F238E27FC236}">
              <a16:creationId xmlns:a16="http://schemas.microsoft.com/office/drawing/2014/main" xmlns="" id="{E41299AF-2FB4-4305-8F3D-DF6E1510FCED}"/>
            </a:ext>
          </a:extLst>
        </xdr:cNvPr>
        <xdr:cNvSpPr txBox="1">
          <a:spLocks noChangeArrowheads="1"/>
        </xdr:cNvSpPr>
      </xdr:nvSpPr>
      <xdr:spPr bwMode="auto">
        <a:xfrm>
          <a:off x="6655254" y="7130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37" name="Text Box 15">
          <a:extLst>
            <a:ext uri="{FF2B5EF4-FFF2-40B4-BE49-F238E27FC236}">
              <a16:creationId xmlns:a16="http://schemas.microsoft.com/office/drawing/2014/main" xmlns="" id="{3DA53234-5BD4-4ED1-8A20-5AA6289270A9}"/>
            </a:ext>
          </a:extLst>
        </xdr:cNvPr>
        <xdr:cNvSpPr txBox="1">
          <a:spLocks noChangeArrowheads="1"/>
        </xdr:cNvSpPr>
      </xdr:nvSpPr>
      <xdr:spPr bwMode="auto">
        <a:xfrm>
          <a:off x="6655254" y="73174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38" name="Text Box 15">
          <a:extLst>
            <a:ext uri="{FF2B5EF4-FFF2-40B4-BE49-F238E27FC236}">
              <a16:creationId xmlns:a16="http://schemas.microsoft.com/office/drawing/2014/main" xmlns="" id="{DF31E241-4663-4684-B3B9-3947E59E987F}"/>
            </a:ext>
          </a:extLst>
        </xdr:cNvPr>
        <xdr:cNvSpPr txBox="1">
          <a:spLocks noChangeArrowheads="1"/>
        </xdr:cNvSpPr>
      </xdr:nvSpPr>
      <xdr:spPr bwMode="auto">
        <a:xfrm>
          <a:off x="6655254" y="73174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39" name="Text Box 15">
          <a:extLst>
            <a:ext uri="{FF2B5EF4-FFF2-40B4-BE49-F238E27FC236}">
              <a16:creationId xmlns:a16="http://schemas.microsoft.com/office/drawing/2014/main" xmlns="" id="{069318D1-ADF6-473C-B5AA-CBDEF5C49FB4}"/>
            </a:ext>
          </a:extLst>
        </xdr:cNvPr>
        <xdr:cNvSpPr txBox="1">
          <a:spLocks noChangeArrowheads="1"/>
        </xdr:cNvSpPr>
      </xdr:nvSpPr>
      <xdr:spPr bwMode="auto">
        <a:xfrm>
          <a:off x="6655254" y="7320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40" name="Text Box 15">
          <a:extLst>
            <a:ext uri="{FF2B5EF4-FFF2-40B4-BE49-F238E27FC236}">
              <a16:creationId xmlns:a16="http://schemas.microsoft.com/office/drawing/2014/main" xmlns="" id="{DCA0AC8D-5393-489F-A0B1-8E79A47DD059}"/>
            </a:ext>
          </a:extLst>
        </xdr:cNvPr>
        <xdr:cNvSpPr txBox="1">
          <a:spLocks noChangeArrowheads="1"/>
        </xdr:cNvSpPr>
      </xdr:nvSpPr>
      <xdr:spPr bwMode="auto">
        <a:xfrm>
          <a:off x="6655254" y="7320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41" name="Text Box 15">
          <a:extLst>
            <a:ext uri="{FF2B5EF4-FFF2-40B4-BE49-F238E27FC236}">
              <a16:creationId xmlns:a16="http://schemas.microsoft.com/office/drawing/2014/main" xmlns="" id="{1E845AD1-6E25-457F-8C61-C8D030CBD762}"/>
            </a:ext>
          </a:extLst>
        </xdr:cNvPr>
        <xdr:cNvSpPr txBox="1">
          <a:spLocks noChangeArrowheads="1"/>
        </xdr:cNvSpPr>
      </xdr:nvSpPr>
      <xdr:spPr bwMode="auto">
        <a:xfrm>
          <a:off x="6655254" y="7320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42" name="Text Box 15">
          <a:extLst>
            <a:ext uri="{FF2B5EF4-FFF2-40B4-BE49-F238E27FC236}">
              <a16:creationId xmlns:a16="http://schemas.microsoft.com/office/drawing/2014/main" xmlns="" id="{B29DDC85-728C-4AEC-A63C-9C7BF545CA74}"/>
            </a:ext>
          </a:extLst>
        </xdr:cNvPr>
        <xdr:cNvSpPr txBox="1">
          <a:spLocks noChangeArrowheads="1"/>
        </xdr:cNvSpPr>
      </xdr:nvSpPr>
      <xdr:spPr bwMode="auto">
        <a:xfrm>
          <a:off x="6655254" y="7320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43" name="Text Box 15">
          <a:extLst>
            <a:ext uri="{FF2B5EF4-FFF2-40B4-BE49-F238E27FC236}">
              <a16:creationId xmlns:a16="http://schemas.microsoft.com/office/drawing/2014/main" xmlns="" id="{680A3CDB-F432-4137-97A5-545535F3033F}"/>
            </a:ext>
          </a:extLst>
        </xdr:cNvPr>
        <xdr:cNvSpPr txBox="1">
          <a:spLocks noChangeArrowheads="1"/>
        </xdr:cNvSpPr>
      </xdr:nvSpPr>
      <xdr:spPr bwMode="auto">
        <a:xfrm>
          <a:off x="6655254" y="7320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44" name="Text Box 15">
          <a:extLst>
            <a:ext uri="{FF2B5EF4-FFF2-40B4-BE49-F238E27FC236}">
              <a16:creationId xmlns:a16="http://schemas.microsoft.com/office/drawing/2014/main" xmlns="" id="{6E659BCD-1335-4CCB-936B-CB3BCE63584F}"/>
            </a:ext>
          </a:extLst>
        </xdr:cNvPr>
        <xdr:cNvSpPr txBox="1">
          <a:spLocks noChangeArrowheads="1"/>
        </xdr:cNvSpPr>
      </xdr:nvSpPr>
      <xdr:spPr bwMode="auto">
        <a:xfrm>
          <a:off x="6655254" y="7320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45" name="Text Box 15">
          <a:extLst>
            <a:ext uri="{FF2B5EF4-FFF2-40B4-BE49-F238E27FC236}">
              <a16:creationId xmlns:a16="http://schemas.microsoft.com/office/drawing/2014/main" xmlns="" id="{2368AD6F-3455-4E32-BCF0-88A1BD297B10}"/>
            </a:ext>
          </a:extLst>
        </xdr:cNvPr>
        <xdr:cNvSpPr txBox="1">
          <a:spLocks noChangeArrowheads="1"/>
        </xdr:cNvSpPr>
      </xdr:nvSpPr>
      <xdr:spPr bwMode="auto">
        <a:xfrm>
          <a:off x="6655254" y="7320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46" name="Text Box 15">
          <a:extLst>
            <a:ext uri="{FF2B5EF4-FFF2-40B4-BE49-F238E27FC236}">
              <a16:creationId xmlns:a16="http://schemas.microsoft.com/office/drawing/2014/main" xmlns="" id="{E91DD924-44B6-4BDF-AF88-BA7DC6DB8A02}"/>
            </a:ext>
          </a:extLst>
        </xdr:cNvPr>
        <xdr:cNvSpPr txBox="1">
          <a:spLocks noChangeArrowheads="1"/>
        </xdr:cNvSpPr>
      </xdr:nvSpPr>
      <xdr:spPr bwMode="auto">
        <a:xfrm>
          <a:off x="6655254" y="75079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47" name="Text Box 15">
          <a:extLst>
            <a:ext uri="{FF2B5EF4-FFF2-40B4-BE49-F238E27FC236}">
              <a16:creationId xmlns:a16="http://schemas.microsoft.com/office/drawing/2014/main" xmlns="" id="{D51A1FB2-8883-4643-841A-BB12FC39EE06}"/>
            </a:ext>
          </a:extLst>
        </xdr:cNvPr>
        <xdr:cNvSpPr txBox="1">
          <a:spLocks noChangeArrowheads="1"/>
        </xdr:cNvSpPr>
      </xdr:nvSpPr>
      <xdr:spPr bwMode="auto">
        <a:xfrm>
          <a:off x="6655254" y="75079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48" name="Text Box 15">
          <a:extLst>
            <a:ext uri="{FF2B5EF4-FFF2-40B4-BE49-F238E27FC236}">
              <a16:creationId xmlns:a16="http://schemas.microsoft.com/office/drawing/2014/main" xmlns="" id="{FA242669-D365-41D6-A9DF-69753C2A3D09}"/>
            </a:ext>
          </a:extLst>
        </xdr:cNvPr>
        <xdr:cNvSpPr txBox="1">
          <a:spLocks noChangeArrowheads="1"/>
        </xdr:cNvSpPr>
      </xdr:nvSpPr>
      <xdr:spPr bwMode="auto">
        <a:xfrm>
          <a:off x="6655254" y="7511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49" name="Text Box 15">
          <a:extLst>
            <a:ext uri="{FF2B5EF4-FFF2-40B4-BE49-F238E27FC236}">
              <a16:creationId xmlns:a16="http://schemas.microsoft.com/office/drawing/2014/main" xmlns="" id="{628555F2-C553-4C0D-B58C-7E4ACCA4497C}"/>
            </a:ext>
          </a:extLst>
        </xdr:cNvPr>
        <xdr:cNvSpPr txBox="1">
          <a:spLocks noChangeArrowheads="1"/>
        </xdr:cNvSpPr>
      </xdr:nvSpPr>
      <xdr:spPr bwMode="auto">
        <a:xfrm>
          <a:off x="6655254" y="7511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50" name="Text Box 15">
          <a:extLst>
            <a:ext uri="{FF2B5EF4-FFF2-40B4-BE49-F238E27FC236}">
              <a16:creationId xmlns:a16="http://schemas.microsoft.com/office/drawing/2014/main" xmlns="" id="{FB7653FD-0FC1-4F34-9E7B-0941CEF3A539}"/>
            </a:ext>
          </a:extLst>
        </xdr:cNvPr>
        <xdr:cNvSpPr txBox="1">
          <a:spLocks noChangeArrowheads="1"/>
        </xdr:cNvSpPr>
      </xdr:nvSpPr>
      <xdr:spPr bwMode="auto">
        <a:xfrm>
          <a:off x="6655254" y="7511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51" name="Text Box 15">
          <a:extLst>
            <a:ext uri="{FF2B5EF4-FFF2-40B4-BE49-F238E27FC236}">
              <a16:creationId xmlns:a16="http://schemas.microsoft.com/office/drawing/2014/main" xmlns="" id="{76CD8B3D-5C15-46CC-9A57-3F9913EA49DD}"/>
            </a:ext>
          </a:extLst>
        </xdr:cNvPr>
        <xdr:cNvSpPr txBox="1">
          <a:spLocks noChangeArrowheads="1"/>
        </xdr:cNvSpPr>
      </xdr:nvSpPr>
      <xdr:spPr bwMode="auto">
        <a:xfrm>
          <a:off x="6655254" y="7511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52" name="Text Box 15">
          <a:extLst>
            <a:ext uri="{FF2B5EF4-FFF2-40B4-BE49-F238E27FC236}">
              <a16:creationId xmlns:a16="http://schemas.microsoft.com/office/drawing/2014/main" xmlns="" id="{A58F5F05-66DF-4884-B377-0A236B41E5BF}"/>
            </a:ext>
          </a:extLst>
        </xdr:cNvPr>
        <xdr:cNvSpPr txBox="1">
          <a:spLocks noChangeArrowheads="1"/>
        </xdr:cNvSpPr>
      </xdr:nvSpPr>
      <xdr:spPr bwMode="auto">
        <a:xfrm>
          <a:off x="6655254" y="7511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53" name="Text Box 15">
          <a:extLst>
            <a:ext uri="{FF2B5EF4-FFF2-40B4-BE49-F238E27FC236}">
              <a16:creationId xmlns:a16="http://schemas.microsoft.com/office/drawing/2014/main" xmlns="" id="{70844FFF-9AC4-4B47-90FA-702739C26365}"/>
            </a:ext>
          </a:extLst>
        </xdr:cNvPr>
        <xdr:cNvSpPr txBox="1">
          <a:spLocks noChangeArrowheads="1"/>
        </xdr:cNvSpPr>
      </xdr:nvSpPr>
      <xdr:spPr bwMode="auto">
        <a:xfrm>
          <a:off x="6655254" y="7511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54" name="Text Box 15">
          <a:extLst>
            <a:ext uri="{FF2B5EF4-FFF2-40B4-BE49-F238E27FC236}">
              <a16:creationId xmlns:a16="http://schemas.microsoft.com/office/drawing/2014/main" xmlns="" id="{A8231C00-8C18-4662-B428-5D817F288589}"/>
            </a:ext>
          </a:extLst>
        </xdr:cNvPr>
        <xdr:cNvSpPr txBox="1">
          <a:spLocks noChangeArrowheads="1"/>
        </xdr:cNvSpPr>
      </xdr:nvSpPr>
      <xdr:spPr bwMode="auto">
        <a:xfrm>
          <a:off x="6655254" y="7511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55" name="Text Box 15">
          <a:extLst>
            <a:ext uri="{FF2B5EF4-FFF2-40B4-BE49-F238E27FC236}">
              <a16:creationId xmlns:a16="http://schemas.microsoft.com/office/drawing/2014/main" xmlns="" id="{3C3F0632-7830-4D5C-9377-66B57ECF222A}"/>
            </a:ext>
          </a:extLst>
        </xdr:cNvPr>
        <xdr:cNvSpPr txBox="1">
          <a:spLocks noChangeArrowheads="1"/>
        </xdr:cNvSpPr>
      </xdr:nvSpPr>
      <xdr:spPr bwMode="auto">
        <a:xfrm>
          <a:off x="6655254" y="76984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56" name="Text Box 15">
          <a:extLst>
            <a:ext uri="{FF2B5EF4-FFF2-40B4-BE49-F238E27FC236}">
              <a16:creationId xmlns:a16="http://schemas.microsoft.com/office/drawing/2014/main" xmlns="" id="{46DA2D5C-4398-4CCF-A6F2-49BBFFD5CD98}"/>
            </a:ext>
          </a:extLst>
        </xdr:cNvPr>
        <xdr:cNvSpPr txBox="1">
          <a:spLocks noChangeArrowheads="1"/>
        </xdr:cNvSpPr>
      </xdr:nvSpPr>
      <xdr:spPr bwMode="auto">
        <a:xfrm>
          <a:off x="6655254" y="76984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57" name="Text Box 15">
          <a:extLst>
            <a:ext uri="{FF2B5EF4-FFF2-40B4-BE49-F238E27FC236}">
              <a16:creationId xmlns:a16="http://schemas.microsoft.com/office/drawing/2014/main" xmlns="" id="{1BD95883-4E82-4CD7-8658-2EAE51A15661}"/>
            </a:ext>
          </a:extLst>
        </xdr:cNvPr>
        <xdr:cNvSpPr txBox="1">
          <a:spLocks noChangeArrowheads="1"/>
        </xdr:cNvSpPr>
      </xdr:nvSpPr>
      <xdr:spPr bwMode="auto">
        <a:xfrm>
          <a:off x="6655254" y="7701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58" name="Text Box 15">
          <a:extLst>
            <a:ext uri="{FF2B5EF4-FFF2-40B4-BE49-F238E27FC236}">
              <a16:creationId xmlns:a16="http://schemas.microsoft.com/office/drawing/2014/main" xmlns="" id="{DFA8FACE-B0DB-4D5F-812A-088F6D23A658}"/>
            </a:ext>
          </a:extLst>
        </xdr:cNvPr>
        <xdr:cNvSpPr txBox="1">
          <a:spLocks noChangeArrowheads="1"/>
        </xdr:cNvSpPr>
      </xdr:nvSpPr>
      <xdr:spPr bwMode="auto">
        <a:xfrm>
          <a:off x="6655254" y="7701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59" name="Text Box 15">
          <a:extLst>
            <a:ext uri="{FF2B5EF4-FFF2-40B4-BE49-F238E27FC236}">
              <a16:creationId xmlns:a16="http://schemas.microsoft.com/office/drawing/2014/main" xmlns="" id="{275A2F85-043E-4D14-AEB7-8322BF8410CF}"/>
            </a:ext>
          </a:extLst>
        </xdr:cNvPr>
        <xdr:cNvSpPr txBox="1">
          <a:spLocks noChangeArrowheads="1"/>
        </xdr:cNvSpPr>
      </xdr:nvSpPr>
      <xdr:spPr bwMode="auto">
        <a:xfrm>
          <a:off x="6655254" y="7701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60" name="Text Box 15">
          <a:extLst>
            <a:ext uri="{FF2B5EF4-FFF2-40B4-BE49-F238E27FC236}">
              <a16:creationId xmlns:a16="http://schemas.microsoft.com/office/drawing/2014/main" xmlns="" id="{C666A1D6-C7A0-455E-A258-DC37F885EBBC}"/>
            </a:ext>
          </a:extLst>
        </xdr:cNvPr>
        <xdr:cNvSpPr txBox="1">
          <a:spLocks noChangeArrowheads="1"/>
        </xdr:cNvSpPr>
      </xdr:nvSpPr>
      <xdr:spPr bwMode="auto">
        <a:xfrm>
          <a:off x="6655254" y="7701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61" name="Text Box 15">
          <a:extLst>
            <a:ext uri="{FF2B5EF4-FFF2-40B4-BE49-F238E27FC236}">
              <a16:creationId xmlns:a16="http://schemas.microsoft.com/office/drawing/2014/main" xmlns="" id="{9F652D22-65C2-40F7-B637-6DD9A87FA134}"/>
            </a:ext>
          </a:extLst>
        </xdr:cNvPr>
        <xdr:cNvSpPr txBox="1">
          <a:spLocks noChangeArrowheads="1"/>
        </xdr:cNvSpPr>
      </xdr:nvSpPr>
      <xdr:spPr bwMode="auto">
        <a:xfrm>
          <a:off x="6655254" y="7701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62" name="Text Box 15">
          <a:extLst>
            <a:ext uri="{FF2B5EF4-FFF2-40B4-BE49-F238E27FC236}">
              <a16:creationId xmlns:a16="http://schemas.microsoft.com/office/drawing/2014/main" xmlns="" id="{ECD237A0-5823-480C-9C02-981F9BEED84C}"/>
            </a:ext>
          </a:extLst>
        </xdr:cNvPr>
        <xdr:cNvSpPr txBox="1">
          <a:spLocks noChangeArrowheads="1"/>
        </xdr:cNvSpPr>
      </xdr:nvSpPr>
      <xdr:spPr bwMode="auto">
        <a:xfrm>
          <a:off x="6655254" y="7701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63" name="Text Box 15">
          <a:extLst>
            <a:ext uri="{FF2B5EF4-FFF2-40B4-BE49-F238E27FC236}">
              <a16:creationId xmlns:a16="http://schemas.microsoft.com/office/drawing/2014/main" xmlns="" id="{047B51D9-CD10-4EB1-A21E-91AB0784BAEA}"/>
            </a:ext>
          </a:extLst>
        </xdr:cNvPr>
        <xdr:cNvSpPr txBox="1">
          <a:spLocks noChangeArrowheads="1"/>
        </xdr:cNvSpPr>
      </xdr:nvSpPr>
      <xdr:spPr bwMode="auto">
        <a:xfrm>
          <a:off x="6655254" y="7701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64" name="Text Box 15">
          <a:extLst>
            <a:ext uri="{FF2B5EF4-FFF2-40B4-BE49-F238E27FC236}">
              <a16:creationId xmlns:a16="http://schemas.microsoft.com/office/drawing/2014/main" xmlns="" id="{1074A60A-3B5B-423E-8921-D1DEBDDEAB49}"/>
            </a:ext>
          </a:extLst>
        </xdr:cNvPr>
        <xdr:cNvSpPr txBox="1">
          <a:spLocks noChangeArrowheads="1"/>
        </xdr:cNvSpPr>
      </xdr:nvSpPr>
      <xdr:spPr bwMode="auto">
        <a:xfrm>
          <a:off x="6655254" y="78889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65" name="Text Box 15">
          <a:extLst>
            <a:ext uri="{FF2B5EF4-FFF2-40B4-BE49-F238E27FC236}">
              <a16:creationId xmlns:a16="http://schemas.microsoft.com/office/drawing/2014/main" xmlns="" id="{0B994A7B-B903-480F-9865-5B7AB19B4537}"/>
            </a:ext>
          </a:extLst>
        </xdr:cNvPr>
        <xdr:cNvSpPr txBox="1">
          <a:spLocks noChangeArrowheads="1"/>
        </xdr:cNvSpPr>
      </xdr:nvSpPr>
      <xdr:spPr bwMode="auto">
        <a:xfrm>
          <a:off x="6655254" y="78889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66" name="Text Box 15">
          <a:extLst>
            <a:ext uri="{FF2B5EF4-FFF2-40B4-BE49-F238E27FC236}">
              <a16:creationId xmlns:a16="http://schemas.microsoft.com/office/drawing/2014/main" xmlns="" id="{2486008E-4DC3-469D-8E86-A0AF5615873C}"/>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67" name="Text Box 15">
          <a:extLst>
            <a:ext uri="{FF2B5EF4-FFF2-40B4-BE49-F238E27FC236}">
              <a16:creationId xmlns:a16="http://schemas.microsoft.com/office/drawing/2014/main" xmlns="" id="{B55CCBCC-3E4B-4520-BA40-6BE625A0E5D2}"/>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68" name="Text Box 15">
          <a:extLst>
            <a:ext uri="{FF2B5EF4-FFF2-40B4-BE49-F238E27FC236}">
              <a16:creationId xmlns:a16="http://schemas.microsoft.com/office/drawing/2014/main" xmlns="" id="{F90CB116-2AE1-480E-BC21-E7A2CFA4565B}"/>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69" name="Text Box 15">
          <a:extLst>
            <a:ext uri="{FF2B5EF4-FFF2-40B4-BE49-F238E27FC236}">
              <a16:creationId xmlns:a16="http://schemas.microsoft.com/office/drawing/2014/main" xmlns="" id="{2BE03512-0F1D-4E0D-AB11-52E463028D39}"/>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70" name="Text Box 15">
          <a:extLst>
            <a:ext uri="{FF2B5EF4-FFF2-40B4-BE49-F238E27FC236}">
              <a16:creationId xmlns:a16="http://schemas.microsoft.com/office/drawing/2014/main" xmlns="" id="{3880EE9E-3542-470B-82C5-DB464533491D}"/>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71" name="Text Box 15">
          <a:extLst>
            <a:ext uri="{FF2B5EF4-FFF2-40B4-BE49-F238E27FC236}">
              <a16:creationId xmlns:a16="http://schemas.microsoft.com/office/drawing/2014/main" xmlns="" id="{2195FA27-1F27-4ABA-98D2-DAA8C1E1274A}"/>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72" name="Text Box 15">
          <a:extLst>
            <a:ext uri="{FF2B5EF4-FFF2-40B4-BE49-F238E27FC236}">
              <a16:creationId xmlns:a16="http://schemas.microsoft.com/office/drawing/2014/main" xmlns="" id="{32669E5D-62D2-4A0E-BFDC-C8B75FE1F83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73" name="Text Box 15">
          <a:extLst>
            <a:ext uri="{FF2B5EF4-FFF2-40B4-BE49-F238E27FC236}">
              <a16:creationId xmlns:a16="http://schemas.microsoft.com/office/drawing/2014/main" xmlns="" id="{FA26A64E-4291-4F11-B2F5-531F1D885313}"/>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74" name="Text Box 15">
          <a:extLst>
            <a:ext uri="{FF2B5EF4-FFF2-40B4-BE49-F238E27FC236}">
              <a16:creationId xmlns:a16="http://schemas.microsoft.com/office/drawing/2014/main" xmlns="" id="{159A4C65-0D3D-485F-A054-03D47FC1D59F}"/>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75" name="Text Box 15">
          <a:extLst>
            <a:ext uri="{FF2B5EF4-FFF2-40B4-BE49-F238E27FC236}">
              <a16:creationId xmlns:a16="http://schemas.microsoft.com/office/drawing/2014/main" xmlns="" id="{9DBC3219-18ED-4CAA-AC41-C5CBFC3CA10A}"/>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76" name="Text Box 15">
          <a:extLst>
            <a:ext uri="{FF2B5EF4-FFF2-40B4-BE49-F238E27FC236}">
              <a16:creationId xmlns:a16="http://schemas.microsoft.com/office/drawing/2014/main" xmlns="" id="{EB06F04F-7DF4-4AAC-B081-B664CBA481E2}"/>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77" name="Text Box 15">
          <a:extLst>
            <a:ext uri="{FF2B5EF4-FFF2-40B4-BE49-F238E27FC236}">
              <a16:creationId xmlns:a16="http://schemas.microsoft.com/office/drawing/2014/main" xmlns="" id="{8631B87E-C3EC-465F-A2FE-1E02C573A793}"/>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78" name="Text Box 15">
          <a:extLst>
            <a:ext uri="{FF2B5EF4-FFF2-40B4-BE49-F238E27FC236}">
              <a16:creationId xmlns:a16="http://schemas.microsoft.com/office/drawing/2014/main" xmlns="" id="{6EA72DA0-A413-469B-B63F-2A792E6ED6B6}"/>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79" name="Text Box 15">
          <a:extLst>
            <a:ext uri="{FF2B5EF4-FFF2-40B4-BE49-F238E27FC236}">
              <a16:creationId xmlns:a16="http://schemas.microsoft.com/office/drawing/2014/main" xmlns="" id="{F09D7873-24FF-4C21-AE0A-0D31D2AFA5A5}"/>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80" name="Text Box 15">
          <a:extLst>
            <a:ext uri="{FF2B5EF4-FFF2-40B4-BE49-F238E27FC236}">
              <a16:creationId xmlns:a16="http://schemas.microsoft.com/office/drawing/2014/main" xmlns="" id="{6B3CE350-95E3-475C-ABD0-3E624F99E25B}"/>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81" name="Text Box 15">
          <a:extLst>
            <a:ext uri="{FF2B5EF4-FFF2-40B4-BE49-F238E27FC236}">
              <a16:creationId xmlns:a16="http://schemas.microsoft.com/office/drawing/2014/main" xmlns="" id="{25C7AC85-DC9C-4E30-AF2B-B1B8C3622C3E}"/>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82" name="Text Box 15">
          <a:extLst>
            <a:ext uri="{FF2B5EF4-FFF2-40B4-BE49-F238E27FC236}">
              <a16:creationId xmlns:a16="http://schemas.microsoft.com/office/drawing/2014/main" xmlns="" id="{93158C71-2951-4E26-AA00-89A728D3A954}"/>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83" name="Text Box 15">
          <a:extLst>
            <a:ext uri="{FF2B5EF4-FFF2-40B4-BE49-F238E27FC236}">
              <a16:creationId xmlns:a16="http://schemas.microsoft.com/office/drawing/2014/main" xmlns="" id="{2B972B13-21A4-40DD-8688-275E7B537401}"/>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84" name="Text Box 15">
          <a:extLst>
            <a:ext uri="{FF2B5EF4-FFF2-40B4-BE49-F238E27FC236}">
              <a16:creationId xmlns:a16="http://schemas.microsoft.com/office/drawing/2014/main" xmlns="" id="{CFC4E52E-4FE9-4989-BB86-B6447F5953F3}"/>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85" name="Text Box 15">
          <a:extLst>
            <a:ext uri="{FF2B5EF4-FFF2-40B4-BE49-F238E27FC236}">
              <a16:creationId xmlns:a16="http://schemas.microsoft.com/office/drawing/2014/main" xmlns="" id="{B4A93AFF-EA16-45D2-8C51-504F36CCC89F}"/>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86" name="Text Box 15">
          <a:extLst>
            <a:ext uri="{FF2B5EF4-FFF2-40B4-BE49-F238E27FC236}">
              <a16:creationId xmlns:a16="http://schemas.microsoft.com/office/drawing/2014/main" xmlns="" id="{726409E4-7991-4218-8ED2-1B0ED79304EA}"/>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87" name="Text Box 15">
          <a:extLst>
            <a:ext uri="{FF2B5EF4-FFF2-40B4-BE49-F238E27FC236}">
              <a16:creationId xmlns:a16="http://schemas.microsoft.com/office/drawing/2014/main" xmlns="" id="{FB337DE6-4D44-41A5-B508-6D38D4F2B71E}"/>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88" name="Text Box 15">
          <a:extLst>
            <a:ext uri="{FF2B5EF4-FFF2-40B4-BE49-F238E27FC236}">
              <a16:creationId xmlns:a16="http://schemas.microsoft.com/office/drawing/2014/main" xmlns="" id="{6C9B92EB-9B0A-4AA7-B33D-29DFCE6051A1}"/>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89" name="Text Box 15">
          <a:extLst>
            <a:ext uri="{FF2B5EF4-FFF2-40B4-BE49-F238E27FC236}">
              <a16:creationId xmlns:a16="http://schemas.microsoft.com/office/drawing/2014/main" xmlns="" id="{0F66EA2F-0452-415E-8E8A-A5AB8223FBF6}"/>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90" name="Text Box 15">
          <a:extLst>
            <a:ext uri="{FF2B5EF4-FFF2-40B4-BE49-F238E27FC236}">
              <a16:creationId xmlns:a16="http://schemas.microsoft.com/office/drawing/2014/main" xmlns="" id="{0BDC3273-6449-4CDF-B867-E2AEE146CE11}"/>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91" name="Text Box 15">
          <a:extLst>
            <a:ext uri="{FF2B5EF4-FFF2-40B4-BE49-F238E27FC236}">
              <a16:creationId xmlns:a16="http://schemas.microsoft.com/office/drawing/2014/main" xmlns="" id="{8F8E9E63-98EE-404D-A960-966925A00085}"/>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92" name="Text Box 15">
          <a:extLst>
            <a:ext uri="{FF2B5EF4-FFF2-40B4-BE49-F238E27FC236}">
              <a16:creationId xmlns:a16="http://schemas.microsoft.com/office/drawing/2014/main" xmlns="" id="{517119CB-6D71-4143-AFFB-28026CE919F2}"/>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93" name="Text Box 15">
          <a:extLst>
            <a:ext uri="{FF2B5EF4-FFF2-40B4-BE49-F238E27FC236}">
              <a16:creationId xmlns:a16="http://schemas.microsoft.com/office/drawing/2014/main" xmlns="" id="{A42CC875-021B-4533-8483-8EA3086E3338}"/>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94" name="Text Box 15">
          <a:extLst>
            <a:ext uri="{FF2B5EF4-FFF2-40B4-BE49-F238E27FC236}">
              <a16:creationId xmlns:a16="http://schemas.microsoft.com/office/drawing/2014/main" xmlns="" id="{A89DF3D8-A80E-4248-B829-23918FEE21FB}"/>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95" name="Text Box 15">
          <a:extLst>
            <a:ext uri="{FF2B5EF4-FFF2-40B4-BE49-F238E27FC236}">
              <a16:creationId xmlns:a16="http://schemas.microsoft.com/office/drawing/2014/main" xmlns="" id="{76928A9A-B82E-4F08-87B5-1B09F57D461F}"/>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96" name="Text Box 15">
          <a:extLst>
            <a:ext uri="{FF2B5EF4-FFF2-40B4-BE49-F238E27FC236}">
              <a16:creationId xmlns:a16="http://schemas.microsoft.com/office/drawing/2014/main" xmlns="" id="{F44CB3B6-AB9C-455D-9FE3-9E5E1075C1DE}"/>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97" name="Text Box 15">
          <a:extLst>
            <a:ext uri="{FF2B5EF4-FFF2-40B4-BE49-F238E27FC236}">
              <a16:creationId xmlns:a16="http://schemas.microsoft.com/office/drawing/2014/main" xmlns="" id="{D3471B51-190A-4A9B-B5F9-4027910A8C9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98" name="Text Box 15">
          <a:extLst>
            <a:ext uri="{FF2B5EF4-FFF2-40B4-BE49-F238E27FC236}">
              <a16:creationId xmlns:a16="http://schemas.microsoft.com/office/drawing/2014/main" xmlns="" id="{B99F1098-68AA-4235-B096-90E9A866B897}"/>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99" name="Text Box 15">
          <a:extLst>
            <a:ext uri="{FF2B5EF4-FFF2-40B4-BE49-F238E27FC236}">
              <a16:creationId xmlns:a16="http://schemas.microsoft.com/office/drawing/2014/main" xmlns="" id="{6C970C9C-4152-4310-9590-D53D8EE4C378}"/>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00" name="Text Box 15">
          <a:extLst>
            <a:ext uri="{FF2B5EF4-FFF2-40B4-BE49-F238E27FC236}">
              <a16:creationId xmlns:a16="http://schemas.microsoft.com/office/drawing/2014/main" xmlns="" id="{5C777522-9F55-416A-8579-F718B7599711}"/>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01" name="Text Box 15">
          <a:extLst>
            <a:ext uri="{FF2B5EF4-FFF2-40B4-BE49-F238E27FC236}">
              <a16:creationId xmlns:a16="http://schemas.microsoft.com/office/drawing/2014/main" xmlns="" id="{90DD1D9B-20BC-4B9E-BB1D-D69FF7EA5746}"/>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02" name="Text Box 15">
          <a:extLst>
            <a:ext uri="{FF2B5EF4-FFF2-40B4-BE49-F238E27FC236}">
              <a16:creationId xmlns:a16="http://schemas.microsoft.com/office/drawing/2014/main" xmlns="" id="{DE48B6FD-E1C3-442D-B218-91E893032B32}"/>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03" name="Text Box 15">
          <a:extLst>
            <a:ext uri="{FF2B5EF4-FFF2-40B4-BE49-F238E27FC236}">
              <a16:creationId xmlns:a16="http://schemas.microsoft.com/office/drawing/2014/main" xmlns="" id="{AEFDFE02-2B2A-4601-9FA5-1701E36B1866}"/>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04" name="Text Box 15">
          <a:extLst>
            <a:ext uri="{FF2B5EF4-FFF2-40B4-BE49-F238E27FC236}">
              <a16:creationId xmlns:a16="http://schemas.microsoft.com/office/drawing/2014/main" xmlns="" id="{465BCDF4-8ABA-4275-B7D7-FF6208958D68}"/>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05" name="Text Box 15">
          <a:extLst>
            <a:ext uri="{FF2B5EF4-FFF2-40B4-BE49-F238E27FC236}">
              <a16:creationId xmlns:a16="http://schemas.microsoft.com/office/drawing/2014/main" xmlns="" id="{7A7BAFAD-39BA-4E52-A27E-6C9B64589F24}"/>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06" name="Text Box 15">
          <a:extLst>
            <a:ext uri="{FF2B5EF4-FFF2-40B4-BE49-F238E27FC236}">
              <a16:creationId xmlns:a16="http://schemas.microsoft.com/office/drawing/2014/main" xmlns="" id="{2925E496-BE2D-4E95-AFA9-33FFEB2D39A1}"/>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07" name="Text Box 15">
          <a:extLst>
            <a:ext uri="{FF2B5EF4-FFF2-40B4-BE49-F238E27FC236}">
              <a16:creationId xmlns:a16="http://schemas.microsoft.com/office/drawing/2014/main" xmlns="" id="{59B6D7F6-5D75-4F19-96BA-E5B62376E152}"/>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08" name="Text Box 15">
          <a:extLst>
            <a:ext uri="{FF2B5EF4-FFF2-40B4-BE49-F238E27FC236}">
              <a16:creationId xmlns:a16="http://schemas.microsoft.com/office/drawing/2014/main" xmlns="" id="{AAA09261-A5E3-4157-9589-944CA1CE3E14}"/>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09" name="Text Box 15">
          <a:extLst>
            <a:ext uri="{FF2B5EF4-FFF2-40B4-BE49-F238E27FC236}">
              <a16:creationId xmlns:a16="http://schemas.microsoft.com/office/drawing/2014/main" xmlns="" id="{0EE093EC-D36D-4864-A4E5-FB37EDCD2AD1}"/>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10" name="Text Box 15">
          <a:extLst>
            <a:ext uri="{FF2B5EF4-FFF2-40B4-BE49-F238E27FC236}">
              <a16:creationId xmlns:a16="http://schemas.microsoft.com/office/drawing/2014/main" xmlns="" id="{5D3AFE67-5D5B-4AC2-A7C9-5C530E382159}"/>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11" name="Text Box 15">
          <a:extLst>
            <a:ext uri="{FF2B5EF4-FFF2-40B4-BE49-F238E27FC236}">
              <a16:creationId xmlns:a16="http://schemas.microsoft.com/office/drawing/2014/main" xmlns="" id="{0DDA354E-FA47-459A-9CCE-9B0E6CE78DD5}"/>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12" name="Text Box 15">
          <a:extLst>
            <a:ext uri="{FF2B5EF4-FFF2-40B4-BE49-F238E27FC236}">
              <a16:creationId xmlns:a16="http://schemas.microsoft.com/office/drawing/2014/main" xmlns="" id="{635DDBE4-092B-4FC6-80BD-3A823A1731C9}"/>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13" name="Text Box 15">
          <a:extLst>
            <a:ext uri="{FF2B5EF4-FFF2-40B4-BE49-F238E27FC236}">
              <a16:creationId xmlns:a16="http://schemas.microsoft.com/office/drawing/2014/main" xmlns="" id="{94F48874-D571-4217-A2DC-FB1951DAD632}"/>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14" name="Text Box 15">
          <a:extLst>
            <a:ext uri="{FF2B5EF4-FFF2-40B4-BE49-F238E27FC236}">
              <a16:creationId xmlns:a16="http://schemas.microsoft.com/office/drawing/2014/main" xmlns="" id="{3DED3347-3E2D-4551-BE55-5AC892369CA6}"/>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15" name="Text Box 15">
          <a:extLst>
            <a:ext uri="{FF2B5EF4-FFF2-40B4-BE49-F238E27FC236}">
              <a16:creationId xmlns:a16="http://schemas.microsoft.com/office/drawing/2014/main" xmlns="" id="{CFF20E05-454F-4926-84CC-151B7A5FCB5D}"/>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16" name="Text Box 15">
          <a:extLst>
            <a:ext uri="{FF2B5EF4-FFF2-40B4-BE49-F238E27FC236}">
              <a16:creationId xmlns:a16="http://schemas.microsoft.com/office/drawing/2014/main" xmlns="" id="{6C95EE9C-EE69-458A-862E-0C586034E099}"/>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17" name="Text Box 15">
          <a:extLst>
            <a:ext uri="{FF2B5EF4-FFF2-40B4-BE49-F238E27FC236}">
              <a16:creationId xmlns:a16="http://schemas.microsoft.com/office/drawing/2014/main" xmlns="" id="{84EAC188-1442-4BA4-A634-826EFBECEF66}"/>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18" name="Text Box 15">
          <a:extLst>
            <a:ext uri="{FF2B5EF4-FFF2-40B4-BE49-F238E27FC236}">
              <a16:creationId xmlns:a16="http://schemas.microsoft.com/office/drawing/2014/main" xmlns="" id="{20233F79-2EA0-4DFF-94F6-5D7A2298CF78}"/>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19" name="Text Box 15">
          <a:extLst>
            <a:ext uri="{FF2B5EF4-FFF2-40B4-BE49-F238E27FC236}">
              <a16:creationId xmlns:a16="http://schemas.microsoft.com/office/drawing/2014/main" xmlns="" id="{849E75E3-C6AD-43CC-B257-54989F9B94C7}"/>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20" name="Text Box 15">
          <a:extLst>
            <a:ext uri="{FF2B5EF4-FFF2-40B4-BE49-F238E27FC236}">
              <a16:creationId xmlns:a16="http://schemas.microsoft.com/office/drawing/2014/main" xmlns="" id="{0C169AAB-3C75-4199-8463-D89A29F8B329}"/>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21" name="Text Box 15">
          <a:extLst>
            <a:ext uri="{FF2B5EF4-FFF2-40B4-BE49-F238E27FC236}">
              <a16:creationId xmlns:a16="http://schemas.microsoft.com/office/drawing/2014/main" xmlns="" id="{AE98843A-933B-415C-B87C-D8A4B73EAAD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22" name="Text Box 15">
          <a:extLst>
            <a:ext uri="{FF2B5EF4-FFF2-40B4-BE49-F238E27FC236}">
              <a16:creationId xmlns:a16="http://schemas.microsoft.com/office/drawing/2014/main" xmlns="" id="{B7076BF4-A472-4186-AD99-6E78DDE5CDE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23" name="Text Box 15">
          <a:extLst>
            <a:ext uri="{FF2B5EF4-FFF2-40B4-BE49-F238E27FC236}">
              <a16:creationId xmlns:a16="http://schemas.microsoft.com/office/drawing/2014/main" xmlns="" id="{5D056EB7-A8BE-454B-8C05-38CAB4468976}"/>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24" name="Text Box 15">
          <a:extLst>
            <a:ext uri="{FF2B5EF4-FFF2-40B4-BE49-F238E27FC236}">
              <a16:creationId xmlns:a16="http://schemas.microsoft.com/office/drawing/2014/main" xmlns="" id="{A41D7754-0959-48E4-A0C6-1B8FA4A5FCFB}"/>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25" name="Text Box 15">
          <a:extLst>
            <a:ext uri="{FF2B5EF4-FFF2-40B4-BE49-F238E27FC236}">
              <a16:creationId xmlns:a16="http://schemas.microsoft.com/office/drawing/2014/main" xmlns="" id="{6FCB491D-5A63-4714-BF06-0AF022FB5D01}"/>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26" name="Text Box 15">
          <a:extLst>
            <a:ext uri="{FF2B5EF4-FFF2-40B4-BE49-F238E27FC236}">
              <a16:creationId xmlns:a16="http://schemas.microsoft.com/office/drawing/2014/main" xmlns="" id="{F15E702F-1DD7-447E-911C-ADDBE28D4809}"/>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27" name="Text Box 15">
          <a:extLst>
            <a:ext uri="{FF2B5EF4-FFF2-40B4-BE49-F238E27FC236}">
              <a16:creationId xmlns:a16="http://schemas.microsoft.com/office/drawing/2014/main" xmlns="" id="{B5465585-9451-467E-A13F-0C679C206092}"/>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28" name="Text Box 15">
          <a:extLst>
            <a:ext uri="{FF2B5EF4-FFF2-40B4-BE49-F238E27FC236}">
              <a16:creationId xmlns:a16="http://schemas.microsoft.com/office/drawing/2014/main" xmlns="" id="{A08A612D-6A44-4669-9333-7C9C2811D0CA}"/>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29" name="Text Box 15">
          <a:extLst>
            <a:ext uri="{FF2B5EF4-FFF2-40B4-BE49-F238E27FC236}">
              <a16:creationId xmlns:a16="http://schemas.microsoft.com/office/drawing/2014/main" xmlns="" id="{CFE93037-9438-4D7D-ADA0-FBCD88FE5432}"/>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30" name="Text Box 15">
          <a:extLst>
            <a:ext uri="{FF2B5EF4-FFF2-40B4-BE49-F238E27FC236}">
              <a16:creationId xmlns:a16="http://schemas.microsoft.com/office/drawing/2014/main" xmlns="" id="{8160CAFE-C136-4546-A961-0500881D88A6}"/>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31" name="Text Box 15">
          <a:extLst>
            <a:ext uri="{FF2B5EF4-FFF2-40B4-BE49-F238E27FC236}">
              <a16:creationId xmlns:a16="http://schemas.microsoft.com/office/drawing/2014/main" xmlns="" id="{48E87853-80C7-46D0-873B-6213BE66DE7F}"/>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32" name="Text Box 15">
          <a:extLst>
            <a:ext uri="{FF2B5EF4-FFF2-40B4-BE49-F238E27FC236}">
              <a16:creationId xmlns:a16="http://schemas.microsoft.com/office/drawing/2014/main" xmlns="" id="{3101F308-8357-4F28-B490-B8700D40089A}"/>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33" name="Text Box 15">
          <a:extLst>
            <a:ext uri="{FF2B5EF4-FFF2-40B4-BE49-F238E27FC236}">
              <a16:creationId xmlns:a16="http://schemas.microsoft.com/office/drawing/2014/main" xmlns="" id="{67EE29C1-B41B-4868-8C68-8D724BC0D5D4}"/>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34" name="Text Box 15">
          <a:extLst>
            <a:ext uri="{FF2B5EF4-FFF2-40B4-BE49-F238E27FC236}">
              <a16:creationId xmlns:a16="http://schemas.microsoft.com/office/drawing/2014/main" xmlns="" id="{65FDD409-9EFE-4F8C-938F-BC820016BE8B}"/>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35" name="Text Box 15">
          <a:extLst>
            <a:ext uri="{FF2B5EF4-FFF2-40B4-BE49-F238E27FC236}">
              <a16:creationId xmlns:a16="http://schemas.microsoft.com/office/drawing/2014/main" xmlns="" id="{C296F530-BF7B-4381-819A-F681D489561E}"/>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36" name="Text Box 15">
          <a:extLst>
            <a:ext uri="{FF2B5EF4-FFF2-40B4-BE49-F238E27FC236}">
              <a16:creationId xmlns:a16="http://schemas.microsoft.com/office/drawing/2014/main" xmlns="" id="{6AFC347C-1524-49B0-9184-BFFD9CB3512D}"/>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37" name="Text Box 15">
          <a:extLst>
            <a:ext uri="{FF2B5EF4-FFF2-40B4-BE49-F238E27FC236}">
              <a16:creationId xmlns:a16="http://schemas.microsoft.com/office/drawing/2014/main" xmlns="" id="{EB24F20D-2758-4221-B97A-9568A6DC64A9}"/>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38" name="Text Box 15">
          <a:extLst>
            <a:ext uri="{FF2B5EF4-FFF2-40B4-BE49-F238E27FC236}">
              <a16:creationId xmlns:a16="http://schemas.microsoft.com/office/drawing/2014/main" xmlns="" id="{022AF7DB-8B9B-40CD-95F6-B770015339EA}"/>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39" name="Text Box 15">
          <a:extLst>
            <a:ext uri="{FF2B5EF4-FFF2-40B4-BE49-F238E27FC236}">
              <a16:creationId xmlns:a16="http://schemas.microsoft.com/office/drawing/2014/main" xmlns="" id="{10C67EDF-313D-48A7-AE79-1EABC663F80A}"/>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40" name="Text Box 15">
          <a:extLst>
            <a:ext uri="{FF2B5EF4-FFF2-40B4-BE49-F238E27FC236}">
              <a16:creationId xmlns:a16="http://schemas.microsoft.com/office/drawing/2014/main" xmlns="" id="{201FC191-E615-4FBC-AF4E-DFF65ABE0D2B}"/>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41" name="Text Box 15">
          <a:extLst>
            <a:ext uri="{FF2B5EF4-FFF2-40B4-BE49-F238E27FC236}">
              <a16:creationId xmlns:a16="http://schemas.microsoft.com/office/drawing/2014/main" xmlns="" id="{49BCDB19-2EE2-4EE5-A2BD-F7BD135296CE}"/>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42" name="Text Box 15">
          <a:extLst>
            <a:ext uri="{FF2B5EF4-FFF2-40B4-BE49-F238E27FC236}">
              <a16:creationId xmlns:a16="http://schemas.microsoft.com/office/drawing/2014/main" xmlns="" id="{4D32D764-9749-4994-B1AA-CC61E96531FF}"/>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43" name="Text Box 15">
          <a:extLst>
            <a:ext uri="{FF2B5EF4-FFF2-40B4-BE49-F238E27FC236}">
              <a16:creationId xmlns:a16="http://schemas.microsoft.com/office/drawing/2014/main" xmlns="" id="{4DF176EE-4D23-4E01-971B-CE0452B548A5}"/>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44" name="Text Box 15">
          <a:extLst>
            <a:ext uri="{FF2B5EF4-FFF2-40B4-BE49-F238E27FC236}">
              <a16:creationId xmlns:a16="http://schemas.microsoft.com/office/drawing/2014/main" xmlns="" id="{F0949441-2F3E-40BD-A5C1-D52D3F820A09}"/>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45" name="Text Box 15">
          <a:extLst>
            <a:ext uri="{FF2B5EF4-FFF2-40B4-BE49-F238E27FC236}">
              <a16:creationId xmlns:a16="http://schemas.microsoft.com/office/drawing/2014/main" xmlns="" id="{9DED636A-E1B1-4932-B28F-D46FAEBD1049}"/>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46" name="Text Box 15">
          <a:extLst>
            <a:ext uri="{FF2B5EF4-FFF2-40B4-BE49-F238E27FC236}">
              <a16:creationId xmlns:a16="http://schemas.microsoft.com/office/drawing/2014/main" xmlns="" id="{5BD242BF-8651-4E63-8BCC-8DAC62BC520C}"/>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47" name="Text Box 15">
          <a:extLst>
            <a:ext uri="{FF2B5EF4-FFF2-40B4-BE49-F238E27FC236}">
              <a16:creationId xmlns:a16="http://schemas.microsoft.com/office/drawing/2014/main" xmlns="" id="{6CC2CF70-1866-4ADC-B84A-62E8287DDEB1}"/>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48" name="Text Box 15">
          <a:extLst>
            <a:ext uri="{FF2B5EF4-FFF2-40B4-BE49-F238E27FC236}">
              <a16:creationId xmlns:a16="http://schemas.microsoft.com/office/drawing/2014/main" xmlns="" id="{26F112C4-2EB9-49CA-9D1D-80139022834B}"/>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49" name="Text Box 15">
          <a:extLst>
            <a:ext uri="{FF2B5EF4-FFF2-40B4-BE49-F238E27FC236}">
              <a16:creationId xmlns:a16="http://schemas.microsoft.com/office/drawing/2014/main" xmlns="" id="{55567CDC-E4A8-43FA-9626-DA84EF2C0003}"/>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50" name="Text Box 15">
          <a:extLst>
            <a:ext uri="{FF2B5EF4-FFF2-40B4-BE49-F238E27FC236}">
              <a16:creationId xmlns:a16="http://schemas.microsoft.com/office/drawing/2014/main" xmlns="" id="{69DA503C-F5D5-4AE2-877E-72F3AB4156AB}"/>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51" name="Text Box 15">
          <a:extLst>
            <a:ext uri="{FF2B5EF4-FFF2-40B4-BE49-F238E27FC236}">
              <a16:creationId xmlns:a16="http://schemas.microsoft.com/office/drawing/2014/main" xmlns="" id="{2607661E-3341-4EC2-9526-5B8025EDF719}"/>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52" name="Text Box 15">
          <a:extLst>
            <a:ext uri="{FF2B5EF4-FFF2-40B4-BE49-F238E27FC236}">
              <a16:creationId xmlns:a16="http://schemas.microsoft.com/office/drawing/2014/main" xmlns="" id="{076E1182-B044-481B-98BC-0C824D8B0FB2}"/>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53" name="Text Box 15">
          <a:extLst>
            <a:ext uri="{FF2B5EF4-FFF2-40B4-BE49-F238E27FC236}">
              <a16:creationId xmlns:a16="http://schemas.microsoft.com/office/drawing/2014/main" xmlns="" id="{441D6B83-5D8B-496D-9E72-C3D76BA233EE}"/>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54" name="Text Box 15">
          <a:extLst>
            <a:ext uri="{FF2B5EF4-FFF2-40B4-BE49-F238E27FC236}">
              <a16:creationId xmlns:a16="http://schemas.microsoft.com/office/drawing/2014/main" xmlns="" id="{3854174E-2118-4D6F-B83B-96F55C289B87}"/>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55" name="Text Box 15">
          <a:extLst>
            <a:ext uri="{FF2B5EF4-FFF2-40B4-BE49-F238E27FC236}">
              <a16:creationId xmlns:a16="http://schemas.microsoft.com/office/drawing/2014/main" xmlns="" id="{F3E0BB1E-08C9-4213-A466-00D84FE8E317}"/>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56" name="Text Box 15">
          <a:extLst>
            <a:ext uri="{FF2B5EF4-FFF2-40B4-BE49-F238E27FC236}">
              <a16:creationId xmlns:a16="http://schemas.microsoft.com/office/drawing/2014/main" xmlns="" id="{F3B34A5F-202C-429E-9949-BCFD13778E39}"/>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57" name="Text Box 15">
          <a:extLst>
            <a:ext uri="{FF2B5EF4-FFF2-40B4-BE49-F238E27FC236}">
              <a16:creationId xmlns:a16="http://schemas.microsoft.com/office/drawing/2014/main" xmlns="" id="{A0CE4720-54B1-464B-8C83-A166E529BB3F}"/>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58" name="Text Box 15">
          <a:extLst>
            <a:ext uri="{FF2B5EF4-FFF2-40B4-BE49-F238E27FC236}">
              <a16:creationId xmlns:a16="http://schemas.microsoft.com/office/drawing/2014/main" xmlns="" id="{2501CF50-AFC5-47E2-8C9A-915F366EC6D8}"/>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59" name="Text Box 15">
          <a:extLst>
            <a:ext uri="{FF2B5EF4-FFF2-40B4-BE49-F238E27FC236}">
              <a16:creationId xmlns:a16="http://schemas.microsoft.com/office/drawing/2014/main" xmlns="" id="{9AC409DC-5821-45A9-BFD6-EE8B1CC8D8C5}"/>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60" name="Text Box 15">
          <a:extLst>
            <a:ext uri="{FF2B5EF4-FFF2-40B4-BE49-F238E27FC236}">
              <a16:creationId xmlns:a16="http://schemas.microsoft.com/office/drawing/2014/main" xmlns="" id="{B54328D9-8943-4C26-87FE-6A41739AA803}"/>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61" name="Text Box 15">
          <a:extLst>
            <a:ext uri="{FF2B5EF4-FFF2-40B4-BE49-F238E27FC236}">
              <a16:creationId xmlns:a16="http://schemas.microsoft.com/office/drawing/2014/main" xmlns="" id="{226B7A94-CF98-4D8A-A9F2-432B2E3B0326}"/>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62" name="Text Box 15">
          <a:extLst>
            <a:ext uri="{FF2B5EF4-FFF2-40B4-BE49-F238E27FC236}">
              <a16:creationId xmlns:a16="http://schemas.microsoft.com/office/drawing/2014/main" xmlns="" id="{1BD2B0CC-75B9-43C3-8696-96EECDAA339A}"/>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63" name="Text Box 15">
          <a:extLst>
            <a:ext uri="{FF2B5EF4-FFF2-40B4-BE49-F238E27FC236}">
              <a16:creationId xmlns:a16="http://schemas.microsoft.com/office/drawing/2014/main" xmlns="" id="{BB5B70C6-7143-4BB2-8322-6B217CF26443}"/>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64" name="Text Box 15">
          <a:extLst>
            <a:ext uri="{FF2B5EF4-FFF2-40B4-BE49-F238E27FC236}">
              <a16:creationId xmlns:a16="http://schemas.microsoft.com/office/drawing/2014/main" xmlns="" id="{46CAD476-AF71-498C-95B7-8B31902D497D}"/>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65" name="Text Box 15">
          <a:extLst>
            <a:ext uri="{FF2B5EF4-FFF2-40B4-BE49-F238E27FC236}">
              <a16:creationId xmlns:a16="http://schemas.microsoft.com/office/drawing/2014/main" xmlns="" id="{22F312E9-2032-4D57-A921-81335F3DA43A}"/>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66" name="Text Box 15">
          <a:extLst>
            <a:ext uri="{FF2B5EF4-FFF2-40B4-BE49-F238E27FC236}">
              <a16:creationId xmlns:a16="http://schemas.microsoft.com/office/drawing/2014/main" xmlns="" id="{BB83218B-BC03-4C59-B21D-5450D3F397D3}"/>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67" name="Text Box 15">
          <a:extLst>
            <a:ext uri="{FF2B5EF4-FFF2-40B4-BE49-F238E27FC236}">
              <a16:creationId xmlns:a16="http://schemas.microsoft.com/office/drawing/2014/main" xmlns="" id="{885CA3BC-6947-4B57-8893-7CD805F631A9}"/>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68" name="Text Box 15">
          <a:extLst>
            <a:ext uri="{FF2B5EF4-FFF2-40B4-BE49-F238E27FC236}">
              <a16:creationId xmlns:a16="http://schemas.microsoft.com/office/drawing/2014/main" xmlns="" id="{92BAA38B-363A-461A-9A22-D728FD759DB4}"/>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69" name="Text Box 15">
          <a:extLst>
            <a:ext uri="{FF2B5EF4-FFF2-40B4-BE49-F238E27FC236}">
              <a16:creationId xmlns:a16="http://schemas.microsoft.com/office/drawing/2014/main" xmlns="" id="{D22202D8-2314-4E4F-B0B6-25F7BF583852}"/>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70" name="Text Box 15">
          <a:extLst>
            <a:ext uri="{FF2B5EF4-FFF2-40B4-BE49-F238E27FC236}">
              <a16:creationId xmlns:a16="http://schemas.microsoft.com/office/drawing/2014/main" xmlns="" id="{12EBC134-692D-4B2B-9FBB-50E6B72C1803}"/>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71" name="Text Box 15">
          <a:extLst>
            <a:ext uri="{FF2B5EF4-FFF2-40B4-BE49-F238E27FC236}">
              <a16:creationId xmlns:a16="http://schemas.microsoft.com/office/drawing/2014/main" xmlns="" id="{3E9E9A4A-351C-4E4A-9777-E3A94EB6EA89}"/>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72" name="Text Box 15">
          <a:extLst>
            <a:ext uri="{FF2B5EF4-FFF2-40B4-BE49-F238E27FC236}">
              <a16:creationId xmlns:a16="http://schemas.microsoft.com/office/drawing/2014/main" xmlns="" id="{7CF6CC77-9071-418A-AC98-940F134CD294}"/>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73" name="Text Box 15">
          <a:extLst>
            <a:ext uri="{FF2B5EF4-FFF2-40B4-BE49-F238E27FC236}">
              <a16:creationId xmlns:a16="http://schemas.microsoft.com/office/drawing/2014/main" xmlns="" id="{C6757856-07E1-4A81-8C77-44C642054C79}"/>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74" name="Text Box 15">
          <a:extLst>
            <a:ext uri="{FF2B5EF4-FFF2-40B4-BE49-F238E27FC236}">
              <a16:creationId xmlns:a16="http://schemas.microsoft.com/office/drawing/2014/main" xmlns="" id="{23079789-17E4-46DE-9B0C-1BA880FCF718}"/>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75" name="Text Box 15">
          <a:extLst>
            <a:ext uri="{FF2B5EF4-FFF2-40B4-BE49-F238E27FC236}">
              <a16:creationId xmlns:a16="http://schemas.microsoft.com/office/drawing/2014/main" xmlns="" id="{60065BC6-466A-48B8-A21F-80D6CF45DAC5}"/>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76" name="Text Box 15">
          <a:extLst>
            <a:ext uri="{FF2B5EF4-FFF2-40B4-BE49-F238E27FC236}">
              <a16:creationId xmlns:a16="http://schemas.microsoft.com/office/drawing/2014/main" xmlns="" id="{B4A4E48F-F96B-44A3-A544-89B5B764F0E6}"/>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77" name="Text Box 15">
          <a:extLst>
            <a:ext uri="{FF2B5EF4-FFF2-40B4-BE49-F238E27FC236}">
              <a16:creationId xmlns:a16="http://schemas.microsoft.com/office/drawing/2014/main" xmlns="" id="{DB286A94-F959-49BB-BFB6-C043F3E57B94}"/>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78" name="Text Box 15">
          <a:extLst>
            <a:ext uri="{FF2B5EF4-FFF2-40B4-BE49-F238E27FC236}">
              <a16:creationId xmlns:a16="http://schemas.microsoft.com/office/drawing/2014/main" xmlns="" id="{9A50D3BD-D8CC-4903-B447-C13F91C83B4F}"/>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79" name="Text Box 15">
          <a:extLst>
            <a:ext uri="{FF2B5EF4-FFF2-40B4-BE49-F238E27FC236}">
              <a16:creationId xmlns:a16="http://schemas.microsoft.com/office/drawing/2014/main" xmlns="" id="{974485DD-B951-4D91-8725-E6811B08323A}"/>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80" name="Text Box 15">
          <a:extLst>
            <a:ext uri="{FF2B5EF4-FFF2-40B4-BE49-F238E27FC236}">
              <a16:creationId xmlns:a16="http://schemas.microsoft.com/office/drawing/2014/main" xmlns="" id="{B651E64E-74E7-427F-A9AF-1AFD176B5F4D}"/>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81" name="Text Box 15">
          <a:extLst>
            <a:ext uri="{FF2B5EF4-FFF2-40B4-BE49-F238E27FC236}">
              <a16:creationId xmlns:a16="http://schemas.microsoft.com/office/drawing/2014/main" xmlns="" id="{C5E336D0-946A-4F0D-8C52-7DCB64F57D4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82" name="Text Box 15">
          <a:extLst>
            <a:ext uri="{FF2B5EF4-FFF2-40B4-BE49-F238E27FC236}">
              <a16:creationId xmlns:a16="http://schemas.microsoft.com/office/drawing/2014/main" xmlns="" id="{4143BA76-C8EF-4F83-BD54-EF7640DBEBF4}"/>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83" name="Text Box 15">
          <a:extLst>
            <a:ext uri="{FF2B5EF4-FFF2-40B4-BE49-F238E27FC236}">
              <a16:creationId xmlns:a16="http://schemas.microsoft.com/office/drawing/2014/main" xmlns="" id="{B34D7D20-464F-4857-91C1-F9DF68E7C445}"/>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84" name="Text Box 15">
          <a:extLst>
            <a:ext uri="{FF2B5EF4-FFF2-40B4-BE49-F238E27FC236}">
              <a16:creationId xmlns:a16="http://schemas.microsoft.com/office/drawing/2014/main" xmlns="" id="{91F2EDEC-58E6-402F-A355-B915E05FBE04}"/>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85" name="Text Box 15">
          <a:extLst>
            <a:ext uri="{FF2B5EF4-FFF2-40B4-BE49-F238E27FC236}">
              <a16:creationId xmlns:a16="http://schemas.microsoft.com/office/drawing/2014/main" xmlns="" id="{2DAF6119-1F78-414C-8947-38FC92C031F2}"/>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86" name="Text Box 15">
          <a:extLst>
            <a:ext uri="{FF2B5EF4-FFF2-40B4-BE49-F238E27FC236}">
              <a16:creationId xmlns:a16="http://schemas.microsoft.com/office/drawing/2014/main" xmlns="" id="{3C854803-CCEA-4CA9-971F-56749E7470E1}"/>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87" name="Text Box 15">
          <a:extLst>
            <a:ext uri="{FF2B5EF4-FFF2-40B4-BE49-F238E27FC236}">
              <a16:creationId xmlns:a16="http://schemas.microsoft.com/office/drawing/2014/main" xmlns="" id="{0162B5A7-E11D-4C12-A501-95558214F271}"/>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88" name="Text Box 15">
          <a:extLst>
            <a:ext uri="{FF2B5EF4-FFF2-40B4-BE49-F238E27FC236}">
              <a16:creationId xmlns:a16="http://schemas.microsoft.com/office/drawing/2014/main" xmlns="" id="{A998CB47-7715-4C2F-9772-8FAE362504E2}"/>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89" name="Text Box 15">
          <a:extLst>
            <a:ext uri="{FF2B5EF4-FFF2-40B4-BE49-F238E27FC236}">
              <a16:creationId xmlns:a16="http://schemas.microsoft.com/office/drawing/2014/main" xmlns="" id="{F1FD1EBA-2A27-4160-A026-7F4356D65F2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90" name="Text Box 15">
          <a:extLst>
            <a:ext uri="{FF2B5EF4-FFF2-40B4-BE49-F238E27FC236}">
              <a16:creationId xmlns:a16="http://schemas.microsoft.com/office/drawing/2014/main" xmlns="" id="{64B11CDD-8AA6-43BA-B8D1-014FB05179D7}"/>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91" name="Text Box 15">
          <a:extLst>
            <a:ext uri="{FF2B5EF4-FFF2-40B4-BE49-F238E27FC236}">
              <a16:creationId xmlns:a16="http://schemas.microsoft.com/office/drawing/2014/main" xmlns="" id="{BC205AA8-F372-4C7D-8492-D8F779E148F4}"/>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92" name="Text Box 15">
          <a:extLst>
            <a:ext uri="{FF2B5EF4-FFF2-40B4-BE49-F238E27FC236}">
              <a16:creationId xmlns:a16="http://schemas.microsoft.com/office/drawing/2014/main" xmlns="" id="{878DE710-3E36-431E-8915-A83B5208104A}"/>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93" name="Text Box 15">
          <a:extLst>
            <a:ext uri="{FF2B5EF4-FFF2-40B4-BE49-F238E27FC236}">
              <a16:creationId xmlns:a16="http://schemas.microsoft.com/office/drawing/2014/main" xmlns="" id="{FFFEF950-3BDC-4942-8D0D-D4C21D487F8E}"/>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94" name="Text Box 15">
          <a:extLst>
            <a:ext uri="{FF2B5EF4-FFF2-40B4-BE49-F238E27FC236}">
              <a16:creationId xmlns:a16="http://schemas.microsoft.com/office/drawing/2014/main" xmlns="" id="{6D9C077F-096A-4179-8B81-F129F62B2B2F}"/>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95" name="Text Box 15">
          <a:extLst>
            <a:ext uri="{FF2B5EF4-FFF2-40B4-BE49-F238E27FC236}">
              <a16:creationId xmlns:a16="http://schemas.microsoft.com/office/drawing/2014/main" xmlns="" id="{0F7A19BF-FF07-4759-AD49-4DED30630CA4}"/>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96" name="Text Box 15">
          <a:extLst>
            <a:ext uri="{FF2B5EF4-FFF2-40B4-BE49-F238E27FC236}">
              <a16:creationId xmlns:a16="http://schemas.microsoft.com/office/drawing/2014/main" xmlns="" id="{E444DB3B-11AB-4CD5-AF49-38800DFBF705}"/>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97" name="Text Box 15">
          <a:extLst>
            <a:ext uri="{FF2B5EF4-FFF2-40B4-BE49-F238E27FC236}">
              <a16:creationId xmlns:a16="http://schemas.microsoft.com/office/drawing/2014/main" xmlns="" id="{0F4CD493-AF6B-4808-95FA-54CE9503E925}"/>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98" name="Text Box 15">
          <a:extLst>
            <a:ext uri="{FF2B5EF4-FFF2-40B4-BE49-F238E27FC236}">
              <a16:creationId xmlns:a16="http://schemas.microsoft.com/office/drawing/2014/main" xmlns="" id="{0D750E34-F9B4-419F-B338-10CE2B0809A7}"/>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99" name="Text Box 15">
          <a:extLst>
            <a:ext uri="{FF2B5EF4-FFF2-40B4-BE49-F238E27FC236}">
              <a16:creationId xmlns:a16="http://schemas.microsoft.com/office/drawing/2014/main" xmlns="" id="{64BBCFBF-4260-49C8-9146-C1CA48FDC06F}"/>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00" name="Text Box 15">
          <a:extLst>
            <a:ext uri="{FF2B5EF4-FFF2-40B4-BE49-F238E27FC236}">
              <a16:creationId xmlns:a16="http://schemas.microsoft.com/office/drawing/2014/main" xmlns="" id="{30D1FCEB-2C57-47A1-A9D9-7F97E9260C8F}"/>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01" name="Text Box 15">
          <a:extLst>
            <a:ext uri="{FF2B5EF4-FFF2-40B4-BE49-F238E27FC236}">
              <a16:creationId xmlns:a16="http://schemas.microsoft.com/office/drawing/2014/main" xmlns="" id="{C2733BC3-4120-4936-95B3-9F7C4F451B47}"/>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02" name="Text Box 15">
          <a:extLst>
            <a:ext uri="{FF2B5EF4-FFF2-40B4-BE49-F238E27FC236}">
              <a16:creationId xmlns:a16="http://schemas.microsoft.com/office/drawing/2014/main" xmlns="" id="{7700A47A-FCD5-4346-80E2-807E79FBE4EA}"/>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03" name="Text Box 15">
          <a:extLst>
            <a:ext uri="{FF2B5EF4-FFF2-40B4-BE49-F238E27FC236}">
              <a16:creationId xmlns:a16="http://schemas.microsoft.com/office/drawing/2014/main" xmlns="" id="{11769697-5EF6-470B-84C2-CAE8D9758C13}"/>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04" name="Text Box 15">
          <a:extLst>
            <a:ext uri="{FF2B5EF4-FFF2-40B4-BE49-F238E27FC236}">
              <a16:creationId xmlns:a16="http://schemas.microsoft.com/office/drawing/2014/main" xmlns="" id="{E9BD8169-3604-440F-AA2A-5257E57457A4}"/>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05" name="Text Box 15">
          <a:extLst>
            <a:ext uri="{FF2B5EF4-FFF2-40B4-BE49-F238E27FC236}">
              <a16:creationId xmlns:a16="http://schemas.microsoft.com/office/drawing/2014/main" xmlns="" id="{68F16086-D96A-476A-AED0-B57A3E052A62}"/>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06" name="Text Box 15">
          <a:extLst>
            <a:ext uri="{FF2B5EF4-FFF2-40B4-BE49-F238E27FC236}">
              <a16:creationId xmlns:a16="http://schemas.microsoft.com/office/drawing/2014/main" xmlns="" id="{2D8A5B77-5A7E-4436-B160-B6509C84CE57}"/>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07" name="Text Box 15">
          <a:extLst>
            <a:ext uri="{FF2B5EF4-FFF2-40B4-BE49-F238E27FC236}">
              <a16:creationId xmlns:a16="http://schemas.microsoft.com/office/drawing/2014/main" xmlns="" id="{2403E6A3-13FF-4980-818B-03850F4A7B31}"/>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08" name="Text Box 15">
          <a:extLst>
            <a:ext uri="{FF2B5EF4-FFF2-40B4-BE49-F238E27FC236}">
              <a16:creationId xmlns:a16="http://schemas.microsoft.com/office/drawing/2014/main" xmlns="" id="{A7A44986-A395-41DA-9848-771AB73966F3}"/>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09" name="Text Box 15">
          <a:extLst>
            <a:ext uri="{FF2B5EF4-FFF2-40B4-BE49-F238E27FC236}">
              <a16:creationId xmlns:a16="http://schemas.microsoft.com/office/drawing/2014/main" xmlns="" id="{7E1CF659-FCCE-4FAA-BBEC-5D1AF5F90057}"/>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10" name="Text Box 15">
          <a:extLst>
            <a:ext uri="{FF2B5EF4-FFF2-40B4-BE49-F238E27FC236}">
              <a16:creationId xmlns:a16="http://schemas.microsoft.com/office/drawing/2014/main" xmlns="" id="{2EFB50EC-C252-415A-9A2C-291E11A8D818}"/>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11" name="Text Box 15">
          <a:extLst>
            <a:ext uri="{FF2B5EF4-FFF2-40B4-BE49-F238E27FC236}">
              <a16:creationId xmlns:a16="http://schemas.microsoft.com/office/drawing/2014/main" xmlns="" id="{1F897697-3331-4F74-B1FD-B8E3A11B9257}"/>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12" name="Text Box 15">
          <a:extLst>
            <a:ext uri="{FF2B5EF4-FFF2-40B4-BE49-F238E27FC236}">
              <a16:creationId xmlns:a16="http://schemas.microsoft.com/office/drawing/2014/main" xmlns="" id="{6D3CA386-F9D3-44DC-9AD7-18C4E881948B}"/>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13" name="Text Box 15">
          <a:extLst>
            <a:ext uri="{FF2B5EF4-FFF2-40B4-BE49-F238E27FC236}">
              <a16:creationId xmlns:a16="http://schemas.microsoft.com/office/drawing/2014/main" xmlns="" id="{68470E01-916D-4874-BB82-9E9CFD7E125B}"/>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14" name="Text Box 15">
          <a:extLst>
            <a:ext uri="{FF2B5EF4-FFF2-40B4-BE49-F238E27FC236}">
              <a16:creationId xmlns:a16="http://schemas.microsoft.com/office/drawing/2014/main" xmlns="" id="{91E9D2A6-191F-4ACE-8CEC-F20F4839896C}"/>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15" name="Text Box 15">
          <a:extLst>
            <a:ext uri="{FF2B5EF4-FFF2-40B4-BE49-F238E27FC236}">
              <a16:creationId xmlns:a16="http://schemas.microsoft.com/office/drawing/2014/main" xmlns="" id="{1475C8A0-3B9F-4D40-8B3B-9AF4BC370ADB}"/>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16" name="Text Box 15">
          <a:extLst>
            <a:ext uri="{FF2B5EF4-FFF2-40B4-BE49-F238E27FC236}">
              <a16:creationId xmlns:a16="http://schemas.microsoft.com/office/drawing/2014/main" xmlns="" id="{CBA91804-4968-4982-8726-AF8411655CF5}"/>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17" name="Text Box 15">
          <a:extLst>
            <a:ext uri="{FF2B5EF4-FFF2-40B4-BE49-F238E27FC236}">
              <a16:creationId xmlns:a16="http://schemas.microsoft.com/office/drawing/2014/main" xmlns="" id="{0E33DE09-87D3-4815-AFF5-A995168AD667}"/>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18" name="Text Box 15">
          <a:extLst>
            <a:ext uri="{FF2B5EF4-FFF2-40B4-BE49-F238E27FC236}">
              <a16:creationId xmlns:a16="http://schemas.microsoft.com/office/drawing/2014/main" xmlns="" id="{9E08C3DF-7294-4C9A-AC28-933C7323EC07}"/>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19" name="Text Box 15">
          <a:extLst>
            <a:ext uri="{FF2B5EF4-FFF2-40B4-BE49-F238E27FC236}">
              <a16:creationId xmlns:a16="http://schemas.microsoft.com/office/drawing/2014/main" xmlns="" id="{F1F2AB81-421C-4998-960D-85A2883CF32C}"/>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20" name="Text Box 15">
          <a:extLst>
            <a:ext uri="{FF2B5EF4-FFF2-40B4-BE49-F238E27FC236}">
              <a16:creationId xmlns:a16="http://schemas.microsoft.com/office/drawing/2014/main" xmlns="" id="{1EEB5BC0-EC24-4F64-9067-1014B26D5B3D}"/>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21" name="Text Box 15">
          <a:extLst>
            <a:ext uri="{FF2B5EF4-FFF2-40B4-BE49-F238E27FC236}">
              <a16:creationId xmlns:a16="http://schemas.microsoft.com/office/drawing/2014/main" xmlns="" id="{BF8142D8-CF69-4029-B3AE-CACD4C7D3C3F}"/>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22" name="Text Box 15">
          <a:extLst>
            <a:ext uri="{FF2B5EF4-FFF2-40B4-BE49-F238E27FC236}">
              <a16:creationId xmlns:a16="http://schemas.microsoft.com/office/drawing/2014/main" xmlns="" id="{CC347AD3-359F-40D2-B847-E9DBB7E0BBB4}"/>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23" name="Text Box 15">
          <a:extLst>
            <a:ext uri="{FF2B5EF4-FFF2-40B4-BE49-F238E27FC236}">
              <a16:creationId xmlns:a16="http://schemas.microsoft.com/office/drawing/2014/main" xmlns="" id="{F0A31125-A520-4829-A82F-23BAE3EA2C9F}"/>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24" name="Text Box 15">
          <a:extLst>
            <a:ext uri="{FF2B5EF4-FFF2-40B4-BE49-F238E27FC236}">
              <a16:creationId xmlns:a16="http://schemas.microsoft.com/office/drawing/2014/main" xmlns="" id="{B048F785-94BB-49C0-9495-B14EEB57F6A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25" name="Text Box 15">
          <a:extLst>
            <a:ext uri="{FF2B5EF4-FFF2-40B4-BE49-F238E27FC236}">
              <a16:creationId xmlns:a16="http://schemas.microsoft.com/office/drawing/2014/main" xmlns="" id="{8DF9FEBE-0792-4078-B3F5-DF0010A46EE8}"/>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26" name="Text Box 15">
          <a:extLst>
            <a:ext uri="{FF2B5EF4-FFF2-40B4-BE49-F238E27FC236}">
              <a16:creationId xmlns:a16="http://schemas.microsoft.com/office/drawing/2014/main" xmlns="" id="{6F46A3DC-A5F4-45CF-8BEB-518D545113B4}"/>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27" name="Text Box 15">
          <a:extLst>
            <a:ext uri="{FF2B5EF4-FFF2-40B4-BE49-F238E27FC236}">
              <a16:creationId xmlns:a16="http://schemas.microsoft.com/office/drawing/2014/main" xmlns="" id="{ACC001EA-664A-4D9F-8924-DF227966744C}"/>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28" name="Text Box 15">
          <a:extLst>
            <a:ext uri="{FF2B5EF4-FFF2-40B4-BE49-F238E27FC236}">
              <a16:creationId xmlns:a16="http://schemas.microsoft.com/office/drawing/2014/main" xmlns="" id="{CDF37E6D-3A88-4CCF-AB9B-9E5FF8B6FEFB}"/>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29" name="Text Box 15">
          <a:extLst>
            <a:ext uri="{FF2B5EF4-FFF2-40B4-BE49-F238E27FC236}">
              <a16:creationId xmlns:a16="http://schemas.microsoft.com/office/drawing/2014/main" xmlns="" id="{EBDF6B3A-E4DA-486C-B52E-5E5164B6FBC8}"/>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30" name="Text Box 15">
          <a:extLst>
            <a:ext uri="{FF2B5EF4-FFF2-40B4-BE49-F238E27FC236}">
              <a16:creationId xmlns:a16="http://schemas.microsoft.com/office/drawing/2014/main" xmlns="" id="{54921AFD-6E64-4974-9D91-BF938B8FB09D}"/>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31" name="Text Box 15">
          <a:extLst>
            <a:ext uri="{FF2B5EF4-FFF2-40B4-BE49-F238E27FC236}">
              <a16:creationId xmlns:a16="http://schemas.microsoft.com/office/drawing/2014/main" xmlns="" id="{DE9A8FBE-B884-42AE-9B64-A4DCC55498D2}"/>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32" name="Text Box 15">
          <a:extLst>
            <a:ext uri="{FF2B5EF4-FFF2-40B4-BE49-F238E27FC236}">
              <a16:creationId xmlns:a16="http://schemas.microsoft.com/office/drawing/2014/main" xmlns="" id="{2214BD36-5170-40C1-BF87-1782E98939B2}"/>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33" name="Text Box 15">
          <a:extLst>
            <a:ext uri="{FF2B5EF4-FFF2-40B4-BE49-F238E27FC236}">
              <a16:creationId xmlns:a16="http://schemas.microsoft.com/office/drawing/2014/main" xmlns="" id="{A2A3AD60-1D81-412E-8B08-F9B313493ED4}"/>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34" name="Text Box 15">
          <a:extLst>
            <a:ext uri="{FF2B5EF4-FFF2-40B4-BE49-F238E27FC236}">
              <a16:creationId xmlns:a16="http://schemas.microsoft.com/office/drawing/2014/main" xmlns="" id="{7178BD56-9A8F-4655-83E1-638C7A071CB5}"/>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35" name="Text Box 15">
          <a:extLst>
            <a:ext uri="{FF2B5EF4-FFF2-40B4-BE49-F238E27FC236}">
              <a16:creationId xmlns:a16="http://schemas.microsoft.com/office/drawing/2014/main" xmlns="" id="{D2B92741-C8A8-448F-BF66-AF3992FEDD2A}"/>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36" name="Text Box 15">
          <a:extLst>
            <a:ext uri="{FF2B5EF4-FFF2-40B4-BE49-F238E27FC236}">
              <a16:creationId xmlns:a16="http://schemas.microsoft.com/office/drawing/2014/main" xmlns="" id="{4B46A866-816D-4A59-A471-4D37DC8B3AAF}"/>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37" name="Text Box 15">
          <a:extLst>
            <a:ext uri="{FF2B5EF4-FFF2-40B4-BE49-F238E27FC236}">
              <a16:creationId xmlns:a16="http://schemas.microsoft.com/office/drawing/2014/main" xmlns="" id="{16EFC90B-58B2-4D79-B0AB-A6F70C82E341}"/>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38" name="Text Box 15">
          <a:extLst>
            <a:ext uri="{FF2B5EF4-FFF2-40B4-BE49-F238E27FC236}">
              <a16:creationId xmlns:a16="http://schemas.microsoft.com/office/drawing/2014/main" xmlns="" id="{B23EA147-E7FD-48B5-8B57-F8AB5E1B17A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39" name="Text Box 15">
          <a:extLst>
            <a:ext uri="{FF2B5EF4-FFF2-40B4-BE49-F238E27FC236}">
              <a16:creationId xmlns:a16="http://schemas.microsoft.com/office/drawing/2014/main" xmlns="" id="{645C6D99-E1F5-4BEE-A3A6-AF745E8019AF}"/>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40" name="Text Box 15">
          <a:extLst>
            <a:ext uri="{FF2B5EF4-FFF2-40B4-BE49-F238E27FC236}">
              <a16:creationId xmlns:a16="http://schemas.microsoft.com/office/drawing/2014/main" xmlns="" id="{0799DFE0-76DB-4F65-AAC4-15E01E17A60B}"/>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41" name="Text Box 15">
          <a:extLst>
            <a:ext uri="{FF2B5EF4-FFF2-40B4-BE49-F238E27FC236}">
              <a16:creationId xmlns:a16="http://schemas.microsoft.com/office/drawing/2014/main" xmlns="" id="{58F1E652-7297-403E-BEB0-E35874EA4FA8}"/>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42" name="Text Box 15">
          <a:extLst>
            <a:ext uri="{FF2B5EF4-FFF2-40B4-BE49-F238E27FC236}">
              <a16:creationId xmlns:a16="http://schemas.microsoft.com/office/drawing/2014/main" xmlns="" id="{FD032BF4-0444-43C9-992C-928EDBE4A8BE}"/>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43" name="Text Box 15">
          <a:extLst>
            <a:ext uri="{FF2B5EF4-FFF2-40B4-BE49-F238E27FC236}">
              <a16:creationId xmlns:a16="http://schemas.microsoft.com/office/drawing/2014/main" xmlns="" id="{BF8FF216-8AA3-4DA5-8120-904058FF7B2E}"/>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44" name="Text Box 15">
          <a:extLst>
            <a:ext uri="{FF2B5EF4-FFF2-40B4-BE49-F238E27FC236}">
              <a16:creationId xmlns:a16="http://schemas.microsoft.com/office/drawing/2014/main" xmlns="" id="{ECCA2BB7-70AF-4CF4-9276-D0531E6685C1}"/>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45" name="Text Box 15">
          <a:extLst>
            <a:ext uri="{FF2B5EF4-FFF2-40B4-BE49-F238E27FC236}">
              <a16:creationId xmlns:a16="http://schemas.microsoft.com/office/drawing/2014/main" xmlns="" id="{5585B11B-E37C-44FB-92ED-E8DFF83D4846}"/>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46" name="Text Box 15">
          <a:extLst>
            <a:ext uri="{FF2B5EF4-FFF2-40B4-BE49-F238E27FC236}">
              <a16:creationId xmlns:a16="http://schemas.microsoft.com/office/drawing/2014/main" xmlns="" id="{B9FF6B86-79AF-47ED-BF6A-54C5DC17E7F2}"/>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47" name="Text Box 15">
          <a:extLst>
            <a:ext uri="{FF2B5EF4-FFF2-40B4-BE49-F238E27FC236}">
              <a16:creationId xmlns:a16="http://schemas.microsoft.com/office/drawing/2014/main" xmlns="" id="{D9177D5C-9359-4C86-BB71-4BA628BC63D9}"/>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48" name="Text Box 15">
          <a:extLst>
            <a:ext uri="{FF2B5EF4-FFF2-40B4-BE49-F238E27FC236}">
              <a16:creationId xmlns:a16="http://schemas.microsoft.com/office/drawing/2014/main" xmlns="" id="{E12306E7-3B00-44EF-90E2-80A9913F729F}"/>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49" name="Text Box 15">
          <a:extLst>
            <a:ext uri="{FF2B5EF4-FFF2-40B4-BE49-F238E27FC236}">
              <a16:creationId xmlns:a16="http://schemas.microsoft.com/office/drawing/2014/main" xmlns="" id="{5822CBA8-FB3C-469D-9FF5-A4D2D717426E}"/>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50" name="Text Box 15">
          <a:extLst>
            <a:ext uri="{FF2B5EF4-FFF2-40B4-BE49-F238E27FC236}">
              <a16:creationId xmlns:a16="http://schemas.microsoft.com/office/drawing/2014/main" xmlns="" id="{2E5BACEF-49A2-4921-9DAC-EEAD3BCF35EE}"/>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51" name="Text Box 15">
          <a:extLst>
            <a:ext uri="{FF2B5EF4-FFF2-40B4-BE49-F238E27FC236}">
              <a16:creationId xmlns:a16="http://schemas.microsoft.com/office/drawing/2014/main" xmlns="" id="{14E60BB1-7CD8-4BFA-A963-33B572582277}"/>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52" name="Text Box 15">
          <a:extLst>
            <a:ext uri="{FF2B5EF4-FFF2-40B4-BE49-F238E27FC236}">
              <a16:creationId xmlns:a16="http://schemas.microsoft.com/office/drawing/2014/main" xmlns="" id="{19E34E6C-96EF-43D8-958F-BDCC4F8CFFBE}"/>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53" name="Text Box 15">
          <a:extLst>
            <a:ext uri="{FF2B5EF4-FFF2-40B4-BE49-F238E27FC236}">
              <a16:creationId xmlns:a16="http://schemas.microsoft.com/office/drawing/2014/main" xmlns="" id="{D5CF68C7-82DF-4502-82D3-3F06BA206649}"/>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54" name="Text Box 15">
          <a:extLst>
            <a:ext uri="{FF2B5EF4-FFF2-40B4-BE49-F238E27FC236}">
              <a16:creationId xmlns:a16="http://schemas.microsoft.com/office/drawing/2014/main" xmlns="" id="{15539B4D-0CC4-4681-97B7-BA8A3A0370A7}"/>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55" name="Text Box 15">
          <a:extLst>
            <a:ext uri="{FF2B5EF4-FFF2-40B4-BE49-F238E27FC236}">
              <a16:creationId xmlns:a16="http://schemas.microsoft.com/office/drawing/2014/main" xmlns="" id="{978595C7-26C4-4B99-9D23-F07138556D39}"/>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56" name="Text Box 15">
          <a:extLst>
            <a:ext uri="{FF2B5EF4-FFF2-40B4-BE49-F238E27FC236}">
              <a16:creationId xmlns:a16="http://schemas.microsoft.com/office/drawing/2014/main" xmlns="" id="{1CC5EBA5-E798-4321-9AC8-7FBEBD88AF44}"/>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57" name="Text Box 15">
          <a:extLst>
            <a:ext uri="{FF2B5EF4-FFF2-40B4-BE49-F238E27FC236}">
              <a16:creationId xmlns:a16="http://schemas.microsoft.com/office/drawing/2014/main" xmlns="" id="{62269880-C75C-4E05-8C43-427BD7E35D73}"/>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58" name="Text Box 15">
          <a:extLst>
            <a:ext uri="{FF2B5EF4-FFF2-40B4-BE49-F238E27FC236}">
              <a16:creationId xmlns:a16="http://schemas.microsoft.com/office/drawing/2014/main" xmlns="" id="{BF04E7E8-3201-4C0B-A192-358F45FA015B}"/>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59" name="Text Box 15">
          <a:extLst>
            <a:ext uri="{FF2B5EF4-FFF2-40B4-BE49-F238E27FC236}">
              <a16:creationId xmlns:a16="http://schemas.microsoft.com/office/drawing/2014/main" xmlns="" id="{7131E7F9-FE33-4069-A934-C661582ECDC7}"/>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60" name="Text Box 15">
          <a:extLst>
            <a:ext uri="{FF2B5EF4-FFF2-40B4-BE49-F238E27FC236}">
              <a16:creationId xmlns:a16="http://schemas.microsoft.com/office/drawing/2014/main" xmlns="" id="{D150579F-F400-460D-ACD8-B0C602024CCE}"/>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61" name="Text Box 15">
          <a:extLst>
            <a:ext uri="{FF2B5EF4-FFF2-40B4-BE49-F238E27FC236}">
              <a16:creationId xmlns:a16="http://schemas.microsoft.com/office/drawing/2014/main" xmlns="" id="{A9ADEF7B-2E47-4BCF-8B4C-D638FA15C237}"/>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62" name="Text Box 15">
          <a:extLst>
            <a:ext uri="{FF2B5EF4-FFF2-40B4-BE49-F238E27FC236}">
              <a16:creationId xmlns:a16="http://schemas.microsoft.com/office/drawing/2014/main" xmlns="" id="{A5FD03B3-EBFA-412E-A2E9-D353449332C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63" name="Text Box 15">
          <a:extLst>
            <a:ext uri="{FF2B5EF4-FFF2-40B4-BE49-F238E27FC236}">
              <a16:creationId xmlns:a16="http://schemas.microsoft.com/office/drawing/2014/main" xmlns="" id="{17C7A022-25EC-47F2-AA70-957710E232E5}"/>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65" name="Text Box 15">
          <a:extLst>
            <a:ext uri="{FF2B5EF4-FFF2-40B4-BE49-F238E27FC236}">
              <a16:creationId xmlns:a16="http://schemas.microsoft.com/office/drawing/2014/main" xmlns="" id="{C4ECBE14-3252-4FE0-91AD-DC7D36852229}"/>
            </a:ext>
          </a:extLst>
        </xdr:cNvPr>
        <xdr:cNvSpPr txBox="1">
          <a:spLocks noChangeArrowheads="1"/>
        </xdr:cNvSpPr>
      </xdr:nvSpPr>
      <xdr:spPr bwMode="auto">
        <a:xfrm>
          <a:off x="6655254" y="4813754"/>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66" name="Text Box 15">
          <a:extLst>
            <a:ext uri="{FF2B5EF4-FFF2-40B4-BE49-F238E27FC236}">
              <a16:creationId xmlns:a16="http://schemas.microsoft.com/office/drawing/2014/main" xmlns="" id="{30FAA4B3-B0BB-41A0-9971-4D91EDA44B3E}"/>
            </a:ext>
          </a:extLst>
        </xdr:cNvPr>
        <xdr:cNvSpPr txBox="1">
          <a:spLocks noChangeArrowheads="1"/>
        </xdr:cNvSpPr>
      </xdr:nvSpPr>
      <xdr:spPr bwMode="auto">
        <a:xfrm>
          <a:off x="6655254" y="50314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67" name="Text Box 15">
          <a:extLst>
            <a:ext uri="{FF2B5EF4-FFF2-40B4-BE49-F238E27FC236}">
              <a16:creationId xmlns:a16="http://schemas.microsoft.com/office/drawing/2014/main" xmlns="" id="{DD9EDE6F-25CC-40CC-9849-1816B37A3F6D}"/>
            </a:ext>
          </a:extLst>
        </xdr:cNvPr>
        <xdr:cNvSpPr txBox="1">
          <a:spLocks noChangeArrowheads="1"/>
        </xdr:cNvSpPr>
      </xdr:nvSpPr>
      <xdr:spPr bwMode="auto">
        <a:xfrm>
          <a:off x="6655254" y="50314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68" name="Text Box 15">
          <a:extLst>
            <a:ext uri="{FF2B5EF4-FFF2-40B4-BE49-F238E27FC236}">
              <a16:creationId xmlns:a16="http://schemas.microsoft.com/office/drawing/2014/main" xmlns="" id="{4A86288D-7745-45D1-99B0-B347994F82CB}"/>
            </a:ext>
          </a:extLst>
        </xdr:cNvPr>
        <xdr:cNvSpPr txBox="1">
          <a:spLocks noChangeArrowheads="1"/>
        </xdr:cNvSpPr>
      </xdr:nvSpPr>
      <xdr:spPr bwMode="auto">
        <a:xfrm>
          <a:off x="6655254" y="52219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69" name="Text Box 15">
          <a:extLst>
            <a:ext uri="{FF2B5EF4-FFF2-40B4-BE49-F238E27FC236}">
              <a16:creationId xmlns:a16="http://schemas.microsoft.com/office/drawing/2014/main" xmlns="" id="{1D36214F-E25A-4DB0-9B35-7CD4081E5FED}"/>
            </a:ext>
          </a:extLst>
        </xdr:cNvPr>
        <xdr:cNvSpPr txBox="1">
          <a:spLocks noChangeArrowheads="1"/>
        </xdr:cNvSpPr>
      </xdr:nvSpPr>
      <xdr:spPr bwMode="auto">
        <a:xfrm>
          <a:off x="6655254" y="52219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70" name="Text Box 15">
          <a:extLst>
            <a:ext uri="{FF2B5EF4-FFF2-40B4-BE49-F238E27FC236}">
              <a16:creationId xmlns:a16="http://schemas.microsoft.com/office/drawing/2014/main" xmlns="" id="{8BA7B960-170D-4799-8F8B-AA5CF3831028}"/>
            </a:ext>
          </a:extLst>
        </xdr:cNvPr>
        <xdr:cNvSpPr txBox="1">
          <a:spLocks noChangeArrowheads="1"/>
        </xdr:cNvSpPr>
      </xdr:nvSpPr>
      <xdr:spPr bwMode="auto">
        <a:xfrm>
          <a:off x="6655254" y="54124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71" name="Text Box 15">
          <a:extLst>
            <a:ext uri="{FF2B5EF4-FFF2-40B4-BE49-F238E27FC236}">
              <a16:creationId xmlns:a16="http://schemas.microsoft.com/office/drawing/2014/main" xmlns="" id="{D2473497-3D6E-462D-9FF8-7045A9C24690}"/>
            </a:ext>
          </a:extLst>
        </xdr:cNvPr>
        <xdr:cNvSpPr txBox="1">
          <a:spLocks noChangeArrowheads="1"/>
        </xdr:cNvSpPr>
      </xdr:nvSpPr>
      <xdr:spPr bwMode="auto">
        <a:xfrm>
          <a:off x="6655254" y="54124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72" name="Text Box 15">
          <a:extLst>
            <a:ext uri="{FF2B5EF4-FFF2-40B4-BE49-F238E27FC236}">
              <a16:creationId xmlns:a16="http://schemas.microsoft.com/office/drawing/2014/main" xmlns="" id="{EF40D65A-B4E6-4C75-A5B1-B477DD55C162}"/>
            </a:ext>
          </a:extLst>
        </xdr:cNvPr>
        <xdr:cNvSpPr txBox="1">
          <a:spLocks noChangeArrowheads="1"/>
        </xdr:cNvSpPr>
      </xdr:nvSpPr>
      <xdr:spPr bwMode="auto">
        <a:xfrm>
          <a:off x="6655254" y="5415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73" name="Text Box 15">
          <a:extLst>
            <a:ext uri="{FF2B5EF4-FFF2-40B4-BE49-F238E27FC236}">
              <a16:creationId xmlns:a16="http://schemas.microsoft.com/office/drawing/2014/main" xmlns="" id="{32CC90D1-1C06-4063-AFC1-34734D88507F}"/>
            </a:ext>
          </a:extLst>
        </xdr:cNvPr>
        <xdr:cNvSpPr txBox="1">
          <a:spLocks noChangeArrowheads="1"/>
        </xdr:cNvSpPr>
      </xdr:nvSpPr>
      <xdr:spPr bwMode="auto">
        <a:xfrm>
          <a:off x="6655254" y="5415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74" name="Text Box 15">
          <a:extLst>
            <a:ext uri="{FF2B5EF4-FFF2-40B4-BE49-F238E27FC236}">
              <a16:creationId xmlns:a16="http://schemas.microsoft.com/office/drawing/2014/main" xmlns="" id="{95FC5DD0-5B92-40CC-93C9-2CD1B599EE87}"/>
            </a:ext>
          </a:extLst>
        </xdr:cNvPr>
        <xdr:cNvSpPr txBox="1">
          <a:spLocks noChangeArrowheads="1"/>
        </xdr:cNvSpPr>
      </xdr:nvSpPr>
      <xdr:spPr bwMode="auto">
        <a:xfrm>
          <a:off x="6655254" y="5415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75" name="Text Box 15">
          <a:extLst>
            <a:ext uri="{FF2B5EF4-FFF2-40B4-BE49-F238E27FC236}">
              <a16:creationId xmlns:a16="http://schemas.microsoft.com/office/drawing/2014/main" xmlns="" id="{E9EAB800-9248-4783-989F-6B9F4B6FF762}"/>
            </a:ext>
          </a:extLst>
        </xdr:cNvPr>
        <xdr:cNvSpPr txBox="1">
          <a:spLocks noChangeArrowheads="1"/>
        </xdr:cNvSpPr>
      </xdr:nvSpPr>
      <xdr:spPr bwMode="auto">
        <a:xfrm>
          <a:off x="6655254" y="5415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76" name="Text Box 15">
          <a:extLst>
            <a:ext uri="{FF2B5EF4-FFF2-40B4-BE49-F238E27FC236}">
              <a16:creationId xmlns:a16="http://schemas.microsoft.com/office/drawing/2014/main" xmlns="" id="{D4238DE7-35E5-4807-97C5-13995576DC9E}"/>
            </a:ext>
          </a:extLst>
        </xdr:cNvPr>
        <xdr:cNvSpPr txBox="1">
          <a:spLocks noChangeArrowheads="1"/>
        </xdr:cNvSpPr>
      </xdr:nvSpPr>
      <xdr:spPr bwMode="auto">
        <a:xfrm>
          <a:off x="6655254" y="5415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77" name="Text Box 15">
          <a:extLst>
            <a:ext uri="{FF2B5EF4-FFF2-40B4-BE49-F238E27FC236}">
              <a16:creationId xmlns:a16="http://schemas.microsoft.com/office/drawing/2014/main" xmlns="" id="{31785EB6-E867-438B-9ED9-72A41022ECC5}"/>
            </a:ext>
          </a:extLst>
        </xdr:cNvPr>
        <xdr:cNvSpPr txBox="1">
          <a:spLocks noChangeArrowheads="1"/>
        </xdr:cNvSpPr>
      </xdr:nvSpPr>
      <xdr:spPr bwMode="auto">
        <a:xfrm>
          <a:off x="6655254" y="5415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78" name="Text Box 15">
          <a:extLst>
            <a:ext uri="{FF2B5EF4-FFF2-40B4-BE49-F238E27FC236}">
              <a16:creationId xmlns:a16="http://schemas.microsoft.com/office/drawing/2014/main" xmlns="" id="{F520EFF3-6732-4F06-B383-2387CF492352}"/>
            </a:ext>
          </a:extLst>
        </xdr:cNvPr>
        <xdr:cNvSpPr txBox="1">
          <a:spLocks noChangeArrowheads="1"/>
        </xdr:cNvSpPr>
      </xdr:nvSpPr>
      <xdr:spPr bwMode="auto">
        <a:xfrm>
          <a:off x="6655254" y="5415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13</xdr:row>
      <xdr:rowOff>0</xdr:rowOff>
    </xdr:from>
    <xdr:ext cx="95250" cy="171450"/>
    <xdr:sp macro="" textlink="">
      <xdr:nvSpPr>
        <xdr:cNvPr id="1179" name="Text Box 16">
          <a:extLst>
            <a:ext uri="{FF2B5EF4-FFF2-40B4-BE49-F238E27FC236}">
              <a16:creationId xmlns:a16="http://schemas.microsoft.com/office/drawing/2014/main" xmlns="" id="{EF0DFD27-4584-4B48-ABB5-34E5BD5CF377}"/>
            </a:ext>
          </a:extLst>
        </xdr:cNvPr>
        <xdr:cNvSpPr txBox="1">
          <a:spLocks noChangeArrowheads="1"/>
        </xdr:cNvSpPr>
      </xdr:nvSpPr>
      <xdr:spPr bwMode="auto">
        <a:xfrm>
          <a:off x="6655254" y="39551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184" name="Text Box 16">
          <a:extLst>
            <a:ext uri="{FF2B5EF4-FFF2-40B4-BE49-F238E27FC236}">
              <a16:creationId xmlns:a16="http://schemas.microsoft.com/office/drawing/2014/main" xmlns="" id="{9FA899A6-F63B-41AE-9416-7C6E4AFAC352}"/>
            </a:ext>
          </a:extLst>
        </xdr:cNvPr>
        <xdr:cNvSpPr txBox="1">
          <a:spLocks noChangeArrowheads="1"/>
        </xdr:cNvSpPr>
      </xdr:nvSpPr>
      <xdr:spPr bwMode="auto">
        <a:xfrm>
          <a:off x="6655254" y="4308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185" name="Text Box 17">
          <a:extLst>
            <a:ext uri="{FF2B5EF4-FFF2-40B4-BE49-F238E27FC236}">
              <a16:creationId xmlns:a16="http://schemas.microsoft.com/office/drawing/2014/main" xmlns="" id="{8CC6A846-1350-4112-A777-0F72321BF297}"/>
            </a:ext>
          </a:extLst>
        </xdr:cNvPr>
        <xdr:cNvSpPr txBox="1">
          <a:spLocks noChangeArrowheads="1"/>
        </xdr:cNvSpPr>
      </xdr:nvSpPr>
      <xdr:spPr bwMode="auto">
        <a:xfrm>
          <a:off x="6655254" y="4308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186" name="Text Box 18">
          <a:extLst>
            <a:ext uri="{FF2B5EF4-FFF2-40B4-BE49-F238E27FC236}">
              <a16:creationId xmlns:a16="http://schemas.microsoft.com/office/drawing/2014/main" xmlns="" id="{3EB8EFF2-39AF-40F9-BB94-8152C605CC41}"/>
            </a:ext>
          </a:extLst>
        </xdr:cNvPr>
        <xdr:cNvSpPr txBox="1">
          <a:spLocks noChangeArrowheads="1"/>
        </xdr:cNvSpPr>
      </xdr:nvSpPr>
      <xdr:spPr bwMode="auto">
        <a:xfrm>
          <a:off x="6655254" y="4308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187" name="Text Box 19">
          <a:extLst>
            <a:ext uri="{FF2B5EF4-FFF2-40B4-BE49-F238E27FC236}">
              <a16:creationId xmlns:a16="http://schemas.microsoft.com/office/drawing/2014/main" xmlns="" id="{8958E14D-51EA-4C0E-BA9E-84B47A541567}"/>
            </a:ext>
          </a:extLst>
        </xdr:cNvPr>
        <xdr:cNvSpPr txBox="1">
          <a:spLocks noChangeArrowheads="1"/>
        </xdr:cNvSpPr>
      </xdr:nvSpPr>
      <xdr:spPr bwMode="auto">
        <a:xfrm>
          <a:off x="6655254" y="4308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88" name="Text Box 15">
          <a:extLst>
            <a:ext uri="{FF2B5EF4-FFF2-40B4-BE49-F238E27FC236}">
              <a16:creationId xmlns:a16="http://schemas.microsoft.com/office/drawing/2014/main" xmlns="" id="{B5097039-8BBF-4775-B84B-3B006A724615}"/>
            </a:ext>
          </a:extLst>
        </xdr:cNvPr>
        <xdr:cNvSpPr txBox="1">
          <a:spLocks noChangeArrowheads="1"/>
        </xdr:cNvSpPr>
      </xdr:nvSpPr>
      <xdr:spPr bwMode="auto">
        <a:xfrm>
          <a:off x="6655254" y="4813754"/>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89" name="Text Box 15">
          <a:extLst>
            <a:ext uri="{FF2B5EF4-FFF2-40B4-BE49-F238E27FC236}">
              <a16:creationId xmlns:a16="http://schemas.microsoft.com/office/drawing/2014/main" xmlns="" id="{7D2D6551-8F95-43A4-998B-760264B83A46}"/>
            </a:ext>
          </a:extLst>
        </xdr:cNvPr>
        <xdr:cNvSpPr txBox="1">
          <a:spLocks noChangeArrowheads="1"/>
        </xdr:cNvSpPr>
      </xdr:nvSpPr>
      <xdr:spPr bwMode="auto">
        <a:xfrm>
          <a:off x="6655254" y="56029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191" name="Text Box 16">
          <a:extLst>
            <a:ext uri="{FF2B5EF4-FFF2-40B4-BE49-F238E27FC236}">
              <a16:creationId xmlns:a16="http://schemas.microsoft.com/office/drawing/2014/main" xmlns="" id="{F5E015B6-2685-4659-BBC7-CD11DADD7CB7}"/>
            </a:ext>
          </a:extLst>
        </xdr:cNvPr>
        <xdr:cNvSpPr txBox="1">
          <a:spLocks noChangeArrowheads="1"/>
        </xdr:cNvSpPr>
      </xdr:nvSpPr>
      <xdr:spPr bwMode="auto">
        <a:xfrm>
          <a:off x="3079750"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192" name="Text Box 17">
          <a:extLst>
            <a:ext uri="{FF2B5EF4-FFF2-40B4-BE49-F238E27FC236}">
              <a16:creationId xmlns:a16="http://schemas.microsoft.com/office/drawing/2014/main" xmlns="" id="{BA07460D-6677-4500-81AE-49833B66D961}"/>
            </a:ext>
          </a:extLst>
        </xdr:cNvPr>
        <xdr:cNvSpPr txBox="1">
          <a:spLocks noChangeArrowheads="1"/>
        </xdr:cNvSpPr>
      </xdr:nvSpPr>
      <xdr:spPr bwMode="auto">
        <a:xfrm>
          <a:off x="3079750"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193" name="Text Box 18">
          <a:extLst>
            <a:ext uri="{FF2B5EF4-FFF2-40B4-BE49-F238E27FC236}">
              <a16:creationId xmlns:a16="http://schemas.microsoft.com/office/drawing/2014/main" xmlns="" id="{8701CAA4-9777-459F-A885-808F70E83C2D}"/>
            </a:ext>
          </a:extLst>
        </xdr:cNvPr>
        <xdr:cNvSpPr txBox="1">
          <a:spLocks noChangeArrowheads="1"/>
        </xdr:cNvSpPr>
      </xdr:nvSpPr>
      <xdr:spPr bwMode="auto">
        <a:xfrm>
          <a:off x="3079750"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194" name="Text Box 19">
          <a:extLst>
            <a:ext uri="{FF2B5EF4-FFF2-40B4-BE49-F238E27FC236}">
              <a16:creationId xmlns:a16="http://schemas.microsoft.com/office/drawing/2014/main" xmlns="" id="{B5F8E599-4DD0-447C-888F-29E8A2A813C1}"/>
            </a:ext>
          </a:extLst>
        </xdr:cNvPr>
        <xdr:cNvSpPr txBox="1">
          <a:spLocks noChangeArrowheads="1"/>
        </xdr:cNvSpPr>
      </xdr:nvSpPr>
      <xdr:spPr bwMode="auto">
        <a:xfrm>
          <a:off x="3079750"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435713"/>
    <xdr:sp macro="" textlink="">
      <xdr:nvSpPr>
        <xdr:cNvPr id="1195" name="Text Box 15">
          <a:extLst>
            <a:ext uri="{FF2B5EF4-FFF2-40B4-BE49-F238E27FC236}">
              <a16:creationId xmlns:a16="http://schemas.microsoft.com/office/drawing/2014/main" xmlns="" id="{F210B150-3403-40FD-92D9-0F6559C580E3}"/>
            </a:ext>
          </a:extLst>
        </xdr:cNvPr>
        <xdr:cNvSpPr txBox="1">
          <a:spLocks noChangeArrowheads="1"/>
        </xdr:cNvSpPr>
      </xdr:nvSpPr>
      <xdr:spPr bwMode="auto">
        <a:xfrm>
          <a:off x="3079750" y="4479925"/>
          <a:ext cx="95250" cy="4357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196" name="Text Box 16">
          <a:extLst>
            <a:ext uri="{FF2B5EF4-FFF2-40B4-BE49-F238E27FC236}">
              <a16:creationId xmlns:a16="http://schemas.microsoft.com/office/drawing/2014/main" xmlns="" id="{810632F6-DE25-4FB3-9B92-0B873C71C50F}"/>
            </a:ext>
          </a:extLst>
        </xdr:cNvPr>
        <xdr:cNvSpPr txBox="1">
          <a:spLocks noChangeArrowheads="1"/>
        </xdr:cNvSpPr>
      </xdr:nvSpPr>
      <xdr:spPr bwMode="auto">
        <a:xfrm>
          <a:off x="307975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197" name="Text Box 17">
          <a:extLst>
            <a:ext uri="{FF2B5EF4-FFF2-40B4-BE49-F238E27FC236}">
              <a16:creationId xmlns:a16="http://schemas.microsoft.com/office/drawing/2014/main" xmlns="" id="{2B51B03E-5B1C-40CB-BDF9-2B73EB40AA11}"/>
            </a:ext>
          </a:extLst>
        </xdr:cNvPr>
        <xdr:cNvSpPr txBox="1">
          <a:spLocks noChangeArrowheads="1"/>
        </xdr:cNvSpPr>
      </xdr:nvSpPr>
      <xdr:spPr bwMode="auto">
        <a:xfrm>
          <a:off x="307975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198" name="Text Box 18">
          <a:extLst>
            <a:ext uri="{FF2B5EF4-FFF2-40B4-BE49-F238E27FC236}">
              <a16:creationId xmlns:a16="http://schemas.microsoft.com/office/drawing/2014/main" xmlns="" id="{F51F4477-0644-4457-83BA-8B54F1A06483}"/>
            </a:ext>
          </a:extLst>
        </xdr:cNvPr>
        <xdr:cNvSpPr txBox="1">
          <a:spLocks noChangeArrowheads="1"/>
        </xdr:cNvSpPr>
      </xdr:nvSpPr>
      <xdr:spPr bwMode="auto">
        <a:xfrm>
          <a:off x="307975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199" name="Text Box 19">
          <a:extLst>
            <a:ext uri="{FF2B5EF4-FFF2-40B4-BE49-F238E27FC236}">
              <a16:creationId xmlns:a16="http://schemas.microsoft.com/office/drawing/2014/main" xmlns="" id="{576CE2D9-A4BB-429F-918D-FA013111D680}"/>
            </a:ext>
          </a:extLst>
        </xdr:cNvPr>
        <xdr:cNvSpPr txBox="1">
          <a:spLocks noChangeArrowheads="1"/>
        </xdr:cNvSpPr>
      </xdr:nvSpPr>
      <xdr:spPr bwMode="auto">
        <a:xfrm>
          <a:off x="307975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1034143</xdr:colOff>
      <xdr:row>90</xdr:row>
      <xdr:rowOff>0</xdr:rowOff>
    </xdr:from>
    <xdr:ext cx="95250" cy="213632"/>
    <xdr:sp macro="" textlink="">
      <xdr:nvSpPr>
        <xdr:cNvPr id="1200" name="Text Box 15">
          <a:extLst>
            <a:ext uri="{FF2B5EF4-FFF2-40B4-BE49-F238E27FC236}">
              <a16:creationId xmlns:a16="http://schemas.microsoft.com/office/drawing/2014/main" xmlns="" id="{DC07CB1F-8C75-4E67-840E-C03B87F635F7}"/>
            </a:ext>
          </a:extLst>
        </xdr:cNvPr>
        <xdr:cNvSpPr txBox="1">
          <a:spLocks noChangeArrowheads="1"/>
        </xdr:cNvSpPr>
      </xdr:nvSpPr>
      <xdr:spPr bwMode="auto">
        <a:xfrm>
          <a:off x="3999593" y="48046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201" name="Text Box 16">
          <a:extLst>
            <a:ext uri="{FF2B5EF4-FFF2-40B4-BE49-F238E27FC236}">
              <a16:creationId xmlns:a16="http://schemas.microsoft.com/office/drawing/2014/main" xmlns="" id="{49AD467E-FFDB-46C6-AAEA-C69629B62624}"/>
            </a:ext>
          </a:extLst>
        </xdr:cNvPr>
        <xdr:cNvSpPr txBox="1">
          <a:spLocks noChangeArrowheads="1"/>
        </xdr:cNvSpPr>
      </xdr:nvSpPr>
      <xdr:spPr bwMode="auto">
        <a:xfrm>
          <a:off x="3079750" y="501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202" name="Text Box 17">
          <a:extLst>
            <a:ext uri="{FF2B5EF4-FFF2-40B4-BE49-F238E27FC236}">
              <a16:creationId xmlns:a16="http://schemas.microsoft.com/office/drawing/2014/main" xmlns="" id="{5580BFD5-EF7B-4D57-8C09-E96545D3BB17}"/>
            </a:ext>
          </a:extLst>
        </xdr:cNvPr>
        <xdr:cNvSpPr txBox="1">
          <a:spLocks noChangeArrowheads="1"/>
        </xdr:cNvSpPr>
      </xdr:nvSpPr>
      <xdr:spPr bwMode="auto">
        <a:xfrm>
          <a:off x="3079750" y="501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203" name="Text Box 18">
          <a:extLst>
            <a:ext uri="{FF2B5EF4-FFF2-40B4-BE49-F238E27FC236}">
              <a16:creationId xmlns:a16="http://schemas.microsoft.com/office/drawing/2014/main" xmlns="" id="{FF57D588-3408-441A-939E-CFAD6B57EC4E}"/>
            </a:ext>
          </a:extLst>
        </xdr:cNvPr>
        <xdr:cNvSpPr txBox="1">
          <a:spLocks noChangeArrowheads="1"/>
        </xdr:cNvSpPr>
      </xdr:nvSpPr>
      <xdr:spPr bwMode="auto">
        <a:xfrm>
          <a:off x="3079750" y="501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204" name="Text Box 19">
          <a:extLst>
            <a:ext uri="{FF2B5EF4-FFF2-40B4-BE49-F238E27FC236}">
              <a16:creationId xmlns:a16="http://schemas.microsoft.com/office/drawing/2014/main" xmlns="" id="{CDDDD99A-D610-4238-98E0-2481A568596B}"/>
            </a:ext>
          </a:extLst>
        </xdr:cNvPr>
        <xdr:cNvSpPr txBox="1">
          <a:spLocks noChangeArrowheads="1"/>
        </xdr:cNvSpPr>
      </xdr:nvSpPr>
      <xdr:spPr bwMode="auto">
        <a:xfrm>
          <a:off x="3079750" y="501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1205" name="Text Box 16">
          <a:extLst>
            <a:ext uri="{FF2B5EF4-FFF2-40B4-BE49-F238E27FC236}">
              <a16:creationId xmlns:a16="http://schemas.microsoft.com/office/drawing/2014/main" xmlns="" id="{DA404171-279E-41AA-8B69-45953FD50D9F}"/>
            </a:ext>
          </a:extLst>
        </xdr:cNvPr>
        <xdr:cNvSpPr txBox="1">
          <a:spLocks noChangeArrowheads="1"/>
        </xdr:cNvSpPr>
      </xdr:nvSpPr>
      <xdr:spPr bwMode="auto">
        <a:xfrm>
          <a:off x="7585075"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1206" name="Text Box 17">
          <a:extLst>
            <a:ext uri="{FF2B5EF4-FFF2-40B4-BE49-F238E27FC236}">
              <a16:creationId xmlns:a16="http://schemas.microsoft.com/office/drawing/2014/main" xmlns="" id="{BD8EA4B0-19B9-4067-9769-CA842CAD4588}"/>
            </a:ext>
          </a:extLst>
        </xdr:cNvPr>
        <xdr:cNvSpPr txBox="1">
          <a:spLocks noChangeArrowheads="1"/>
        </xdr:cNvSpPr>
      </xdr:nvSpPr>
      <xdr:spPr bwMode="auto">
        <a:xfrm>
          <a:off x="7585075"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1207" name="Text Box 18">
          <a:extLst>
            <a:ext uri="{FF2B5EF4-FFF2-40B4-BE49-F238E27FC236}">
              <a16:creationId xmlns:a16="http://schemas.microsoft.com/office/drawing/2014/main" xmlns="" id="{3880985D-91B4-4869-9BEF-AACF0370E5C0}"/>
            </a:ext>
          </a:extLst>
        </xdr:cNvPr>
        <xdr:cNvSpPr txBox="1">
          <a:spLocks noChangeArrowheads="1"/>
        </xdr:cNvSpPr>
      </xdr:nvSpPr>
      <xdr:spPr bwMode="auto">
        <a:xfrm>
          <a:off x="7585075"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1208" name="Text Box 19">
          <a:extLst>
            <a:ext uri="{FF2B5EF4-FFF2-40B4-BE49-F238E27FC236}">
              <a16:creationId xmlns:a16="http://schemas.microsoft.com/office/drawing/2014/main" xmlns="" id="{B8E10A15-9196-43D7-BC4D-94D413D0D320}"/>
            </a:ext>
          </a:extLst>
        </xdr:cNvPr>
        <xdr:cNvSpPr txBox="1">
          <a:spLocks noChangeArrowheads="1"/>
        </xdr:cNvSpPr>
      </xdr:nvSpPr>
      <xdr:spPr bwMode="auto">
        <a:xfrm>
          <a:off x="7585075"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442269"/>
    <xdr:sp macro="" textlink="">
      <xdr:nvSpPr>
        <xdr:cNvPr id="1209" name="Text Box 15">
          <a:extLst>
            <a:ext uri="{FF2B5EF4-FFF2-40B4-BE49-F238E27FC236}">
              <a16:creationId xmlns:a16="http://schemas.microsoft.com/office/drawing/2014/main" xmlns="" id="{126AD24F-DFE8-483E-B704-911259753522}"/>
            </a:ext>
          </a:extLst>
        </xdr:cNvPr>
        <xdr:cNvSpPr txBox="1">
          <a:spLocks noChangeArrowheads="1"/>
        </xdr:cNvSpPr>
      </xdr:nvSpPr>
      <xdr:spPr bwMode="auto">
        <a:xfrm>
          <a:off x="7585075" y="4479925"/>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1210" name="Text Box 16">
          <a:extLst>
            <a:ext uri="{FF2B5EF4-FFF2-40B4-BE49-F238E27FC236}">
              <a16:creationId xmlns:a16="http://schemas.microsoft.com/office/drawing/2014/main" xmlns="" id="{E6B18F7C-932C-42D3-A980-FF323729BAB5}"/>
            </a:ext>
          </a:extLst>
        </xdr:cNvPr>
        <xdr:cNvSpPr txBox="1">
          <a:spLocks noChangeArrowheads="1"/>
        </xdr:cNvSpPr>
      </xdr:nvSpPr>
      <xdr:spPr bwMode="auto">
        <a:xfrm>
          <a:off x="7585075"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1211" name="Text Box 17">
          <a:extLst>
            <a:ext uri="{FF2B5EF4-FFF2-40B4-BE49-F238E27FC236}">
              <a16:creationId xmlns:a16="http://schemas.microsoft.com/office/drawing/2014/main" xmlns="" id="{E7318D3A-A30F-4C55-861F-265F474DBB8F}"/>
            </a:ext>
          </a:extLst>
        </xdr:cNvPr>
        <xdr:cNvSpPr txBox="1">
          <a:spLocks noChangeArrowheads="1"/>
        </xdr:cNvSpPr>
      </xdr:nvSpPr>
      <xdr:spPr bwMode="auto">
        <a:xfrm>
          <a:off x="7585075"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1212" name="Text Box 18">
          <a:extLst>
            <a:ext uri="{FF2B5EF4-FFF2-40B4-BE49-F238E27FC236}">
              <a16:creationId xmlns:a16="http://schemas.microsoft.com/office/drawing/2014/main" xmlns="" id="{4B6F9A9E-156D-4410-8AAE-8C36176D98AA}"/>
            </a:ext>
          </a:extLst>
        </xdr:cNvPr>
        <xdr:cNvSpPr txBox="1">
          <a:spLocks noChangeArrowheads="1"/>
        </xdr:cNvSpPr>
      </xdr:nvSpPr>
      <xdr:spPr bwMode="auto">
        <a:xfrm>
          <a:off x="7585075"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1213" name="Text Box 19">
          <a:extLst>
            <a:ext uri="{FF2B5EF4-FFF2-40B4-BE49-F238E27FC236}">
              <a16:creationId xmlns:a16="http://schemas.microsoft.com/office/drawing/2014/main" xmlns="" id="{FA0C7531-F050-4481-B9E8-3B2F2A38A144}"/>
            </a:ext>
          </a:extLst>
        </xdr:cNvPr>
        <xdr:cNvSpPr txBox="1">
          <a:spLocks noChangeArrowheads="1"/>
        </xdr:cNvSpPr>
      </xdr:nvSpPr>
      <xdr:spPr bwMode="auto">
        <a:xfrm>
          <a:off x="7585075"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1214" name="Text Box 15">
          <a:extLst>
            <a:ext uri="{FF2B5EF4-FFF2-40B4-BE49-F238E27FC236}">
              <a16:creationId xmlns:a16="http://schemas.microsoft.com/office/drawing/2014/main" xmlns="" id="{3A05A8EE-0767-45A6-92AF-B759BC49C254}"/>
            </a:ext>
          </a:extLst>
        </xdr:cNvPr>
        <xdr:cNvSpPr txBox="1">
          <a:spLocks noChangeArrowheads="1"/>
        </xdr:cNvSpPr>
      </xdr:nvSpPr>
      <xdr:spPr bwMode="auto">
        <a:xfrm>
          <a:off x="7585075" y="49815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1215" name="Text Box 16">
          <a:extLst>
            <a:ext uri="{FF2B5EF4-FFF2-40B4-BE49-F238E27FC236}">
              <a16:creationId xmlns:a16="http://schemas.microsoft.com/office/drawing/2014/main" xmlns="" id="{0E7369C3-AC1F-4E7C-BCEF-56C1343F2301}"/>
            </a:ext>
          </a:extLst>
        </xdr:cNvPr>
        <xdr:cNvSpPr txBox="1">
          <a:spLocks noChangeArrowheads="1"/>
        </xdr:cNvSpPr>
      </xdr:nvSpPr>
      <xdr:spPr bwMode="auto">
        <a:xfrm>
          <a:off x="7585075" y="501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1216" name="Text Box 17">
          <a:extLst>
            <a:ext uri="{FF2B5EF4-FFF2-40B4-BE49-F238E27FC236}">
              <a16:creationId xmlns:a16="http://schemas.microsoft.com/office/drawing/2014/main" xmlns="" id="{2C231655-1730-4C9C-A555-667B4C718DAF}"/>
            </a:ext>
          </a:extLst>
        </xdr:cNvPr>
        <xdr:cNvSpPr txBox="1">
          <a:spLocks noChangeArrowheads="1"/>
        </xdr:cNvSpPr>
      </xdr:nvSpPr>
      <xdr:spPr bwMode="auto">
        <a:xfrm>
          <a:off x="7585075" y="501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1217" name="Text Box 18">
          <a:extLst>
            <a:ext uri="{FF2B5EF4-FFF2-40B4-BE49-F238E27FC236}">
              <a16:creationId xmlns:a16="http://schemas.microsoft.com/office/drawing/2014/main" xmlns="" id="{70039FA0-365C-4B03-AE1E-AE26222BF016}"/>
            </a:ext>
          </a:extLst>
        </xdr:cNvPr>
        <xdr:cNvSpPr txBox="1">
          <a:spLocks noChangeArrowheads="1"/>
        </xdr:cNvSpPr>
      </xdr:nvSpPr>
      <xdr:spPr bwMode="auto">
        <a:xfrm>
          <a:off x="7585075" y="501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1218" name="Text Box 19">
          <a:extLst>
            <a:ext uri="{FF2B5EF4-FFF2-40B4-BE49-F238E27FC236}">
              <a16:creationId xmlns:a16="http://schemas.microsoft.com/office/drawing/2014/main" xmlns="" id="{278B0159-6FA7-4A6D-A52E-28B42899FFA5}"/>
            </a:ext>
          </a:extLst>
        </xdr:cNvPr>
        <xdr:cNvSpPr txBox="1">
          <a:spLocks noChangeArrowheads="1"/>
        </xdr:cNvSpPr>
      </xdr:nvSpPr>
      <xdr:spPr bwMode="auto">
        <a:xfrm>
          <a:off x="7585075" y="501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90</xdr:row>
      <xdr:rowOff>0</xdr:rowOff>
    </xdr:from>
    <xdr:ext cx="95250" cy="171450"/>
    <xdr:sp macro="" textlink="">
      <xdr:nvSpPr>
        <xdr:cNvPr id="1219" name="Text Box 16">
          <a:extLst>
            <a:ext uri="{FF2B5EF4-FFF2-40B4-BE49-F238E27FC236}">
              <a16:creationId xmlns:a16="http://schemas.microsoft.com/office/drawing/2014/main" xmlns="" id="{F3082E46-C681-48C8-8FE9-82D599BE1035}"/>
            </a:ext>
          </a:extLst>
        </xdr:cNvPr>
        <xdr:cNvSpPr txBox="1">
          <a:spLocks noChangeArrowheads="1"/>
        </xdr:cNvSpPr>
      </xdr:nvSpPr>
      <xdr:spPr bwMode="auto">
        <a:xfrm>
          <a:off x="45656500"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90</xdr:row>
      <xdr:rowOff>0</xdr:rowOff>
    </xdr:from>
    <xdr:ext cx="95250" cy="171450"/>
    <xdr:sp macro="" textlink="">
      <xdr:nvSpPr>
        <xdr:cNvPr id="1220" name="Text Box 17">
          <a:extLst>
            <a:ext uri="{FF2B5EF4-FFF2-40B4-BE49-F238E27FC236}">
              <a16:creationId xmlns:a16="http://schemas.microsoft.com/office/drawing/2014/main" xmlns="" id="{F317EAF5-EC7B-4FA7-9B9A-F85ABBE8AC08}"/>
            </a:ext>
          </a:extLst>
        </xdr:cNvPr>
        <xdr:cNvSpPr txBox="1">
          <a:spLocks noChangeArrowheads="1"/>
        </xdr:cNvSpPr>
      </xdr:nvSpPr>
      <xdr:spPr bwMode="auto">
        <a:xfrm>
          <a:off x="45656500"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90</xdr:row>
      <xdr:rowOff>0</xdr:rowOff>
    </xdr:from>
    <xdr:ext cx="95250" cy="171450"/>
    <xdr:sp macro="" textlink="">
      <xdr:nvSpPr>
        <xdr:cNvPr id="1221" name="Text Box 18">
          <a:extLst>
            <a:ext uri="{FF2B5EF4-FFF2-40B4-BE49-F238E27FC236}">
              <a16:creationId xmlns:a16="http://schemas.microsoft.com/office/drawing/2014/main" xmlns="" id="{B4C2A483-1CDE-49F1-87A4-9B62BC5EE7FC}"/>
            </a:ext>
          </a:extLst>
        </xdr:cNvPr>
        <xdr:cNvSpPr txBox="1">
          <a:spLocks noChangeArrowheads="1"/>
        </xdr:cNvSpPr>
      </xdr:nvSpPr>
      <xdr:spPr bwMode="auto">
        <a:xfrm>
          <a:off x="45656500"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90</xdr:row>
      <xdr:rowOff>0</xdr:rowOff>
    </xdr:from>
    <xdr:ext cx="95250" cy="171450"/>
    <xdr:sp macro="" textlink="">
      <xdr:nvSpPr>
        <xdr:cNvPr id="1222" name="Text Box 19">
          <a:extLst>
            <a:ext uri="{FF2B5EF4-FFF2-40B4-BE49-F238E27FC236}">
              <a16:creationId xmlns:a16="http://schemas.microsoft.com/office/drawing/2014/main" xmlns="" id="{AA42C23B-5D2A-4EB5-A8ED-BC0FD08BFDFB}"/>
            </a:ext>
          </a:extLst>
        </xdr:cNvPr>
        <xdr:cNvSpPr txBox="1">
          <a:spLocks noChangeArrowheads="1"/>
        </xdr:cNvSpPr>
      </xdr:nvSpPr>
      <xdr:spPr bwMode="auto">
        <a:xfrm>
          <a:off x="45656500"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90</xdr:row>
      <xdr:rowOff>0</xdr:rowOff>
    </xdr:from>
    <xdr:ext cx="95250" cy="442269"/>
    <xdr:sp macro="" textlink="">
      <xdr:nvSpPr>
        <xdr:cNvPr id="1223" name="Text Box 15">
          <a:extLst>
            <a:ext uri="{FF2B5EF4-FFF2-40B4-BE49-F238E27FC236}">
              <a16:creationId xmlns:a16="http://schemas.microsoft.com/office/drawing/2014/main" xmlns="" id="{EA3325E1-174B-4507-8A4E-3DF09BEF1E3F}"/>
            </a:ext>
          </a:extLst>
        </xdr:cNvPr>
        <xdr:cNvSpPr txBox="1">
          <a:spLocks noChangeArrowheads="1"/>
        </xdr:cNvSpPr>
      </xdr:nvSpPr>
      <xdr:spPr bwMode="auto">
        <a:xfrm>
          <a:off x="45656500" y="4479925"/>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90</xdr:row>
      <xdr:rowOff>0</xdr:rowOff>
    </xdr:from>
    <xdr:ext cx="95250" cy="171450"/>
    <xdr:sp macro="" textlink="">
      <xdr:nvSpPr>
        <xdr:cNvPr id="1224" name="Text Box 16">
          <a:extLst>
            <a:ext uri="{FF2B5EF4-FFF2-40B4-BE49-F238E27FC236}">
              <a16:creationId xmlns:a16="http://schemas.microsoft.com/office/drawing/2014/main" xmlns="" id="{65023353-0F6B-4625-857D-C07B93242D9F}"/>
            </a:ext>
          </a:extLst>
        </xdr:cNvPr>
        <xdr:cNvSpPr txBox="1">
          <a:spLocks noChangeArrowheads="1"/>
        </xdr:cNvSpPr>
      </xdr:nvSpPr>
      <xdr:spPr bwMode="auto">
        <a:xfrm>
          <a:off x="4565650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90</xdr:row>
      <xdr:rowOff>0</xdr:rowOff>
    </xdr:from>
    <xdr:ext cx="95250" cy="171450"/>
    <xdr:sp macro="" textlink="">
      <xdr:nvSpPr>
        <xdr:cNvPr id="1225" name="Text Box 17">
          <a:extLst>
            <a:ext uri="{FF2B5EF4-FFF2-40B4-BE49-F238E27FC236}">
              <a16:creationId xmlns:a16="http://schemas.microsoft.com/office/drawing/2014/main" xmlns="" id="{F6CD3BF1-8EA9-4962-AD01-8CD9C6FD136A}"/>
            </a:ext>
          </a:extLst>
        </xdr:cNvPr>
        <xdr:cNvSpPr txBox="1">
          <a:spLocks noChangeArrowheads="1"/>
        </xdr:cNvSpPr>
      </xdr:nvSpPr>
      <xdr:spPr bwMode="auto">
        <a:xfrm>
          <a:off x="4565650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90</xdr:row>
      <xdr:rowOff>0</xdr:rowOff>
    </xdr:from>
    <xdr:ext cx="95250" cy="171450"/>
    <xdr:sp macro="" textlink="">
      <xdr:nvSpPr>
        <xdr:cNvPr id="1226" name="Text Box 18">
          <a:extLst>
            <a:ext uri="{FF2B5EF4-FFF2-40B4-BE49-F238E27FC236}">
              <a16:creationId xmlns:a16="http://schemas.microsoft.com/office/drawing/2014/main" xmlns="" id="{C539417E-7403-41B9-9DB5-3CD458A74716}"/>
            </a:ext>
          </a:extLst>
        </xdr:cNvPr>
        <xdr:cNvSpPr txBox="1">
          <a:spLocks noChangeArrowheads="1"/>
        </xdr:cNvSpPr>
      </xdr:nvSpPr>
      <xdr:spPr bwMode="auto">
        <a:xfrm>
          <a:off x="4565650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90</xdr:row>
      <xdr:rowOff>0</xdr:rowOff>
    </xdr:from>
    <xdr:ext cx="95250" cy="171450"/>
    <xdr:sp macro="" textlink="">
      <xdr:nvSpPr>
        <xdr:cNvPr id="1227" name="Text Box 19">
          <a:extLst>
            <a:ext uri="{FF2B5EF4-FFF2-40B4-BE49-F238E27FC236}">
              <a16:creationId xmlns:a16="http://schemas.microsoft.com/office/drawing/2014/main" xmlns="" id="{A2BE5131-E606-41A8-AAE6-C2B4BFA5676B}"/>
            </a:ext>
          </a:extLst>
        </xdr:cNvPr>
        <xdr:cNvSpPr txBox="1">
          <a:spLocks noChangeArrowheads="1"/>
        </xdr:cNvSpPr>
      </xdr:nvSpPr>
      <xdr:spPr bwMode="auto">
        <a:xfrm>
          <a:off x="4565650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90</xdr:row>
      <xdr:rowOff>0</xdr:rowOff>
    </xdr:from>
    <xdr:ext cx="95250" cy="213632"/>
    <xdr:sp macro="" textlink="">
      <xdr:nvSpPr>
        <xdr:cNvPr id="1228" name="Text Box 15">
          <a:extLst>
            <a:ext uri="{FF2B5EF4-FFF2-40B4-BE49-F238E27FC236}">
              <a16:creationId xmlns:a16="http://schemas.microsoft.com/office/drawing/2014/main" xmlns="" id="{A9791EE7-D35C-4193-8CE9-73FDD55080A1}"/>
            </a:ext>
          </a:extLst>
        </xdr:cNvPr>
        <xdr:cNvSpPr txBox="1">
          <a:spLocks noChangeArrowheads="1"/>
        </xdr:cNvSpPr>
      </xdr:nvSpPr>
      <xdr:spPr bwMode="auto">
        <a:xfrm>
          <a:off x="45656500" y="49815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90</xdr:row>
      <xdr:rowOff>0</xdr:rowOff>
    </xdr:from>
    <xdr:ext cx="95250" cy="171450"/>
    <xdr:sp macro="" textlink="">
      <xdr:nvSpPr>
        <xdr:cNvPr id="1229" name="Text Box 16">
          <a:extLst>
            <a:ext uri="{FF2B5EF4-FFF2-40B4-BE49-F238E27FC236}">
              <a16:creationId xmlns:a16="http://schemas.microsoft.com/office/drawing/2014/main" xmlns="" id="{42A64549-D733-4CF2-953A-574085B2C501}"/>
            </a:ext>
          </a:extLst>
        </xdr:cNvPr>
        <xdr:cNvSpPr txBox="1">
          <a:spLocks noChangeArrowheads="1"/>
        </xdr:cNvSpPr>
      </xdr:nvSpPr>
      <xdr:spPr bwMode="auto">
        <a:xfrm>
          <a:off x="45656500" y="501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90</xdr:row>
      <xdr:rowOff>0</xdr:rowOff>
    </xdr:from>
    <xdr:ext cx="95250" cy="171450"/>
    <xdr:sp macro="" textlink="">
      <xdr:nvSpPr>
        <xdr:cNvPr id="1230" name="Text Box 17">
          <a:extLst>
            <a:ext uri="{FF2B5EF4-FFF2-40B4-BE49-F238E27FC236}">
              <a16:creationId xmlns:a16="http://schemas.microsoft.com/office/drawing/2014/main" xmlns="" id="{6E7586D1-8E3D-40C5-800D-A1B547010B78}"/>
            </a:ext>
          </a:extLst>
        </xdr:cNvPr>
        <xdr:cNvSpPr txBox="1">
          <a:spLocks noChangeArrowheads="1"/>
        </xdr:cNvSpPr>
      </xdr:nvSpPr>
      <xdr:spPr bwMode="auto">
        <a:xfrm>
          <a:off x="45656500" y="501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90</xdr:row>
      <xdr:rowOff>0</xdr:rowOff>
    </xdr:from>
    <xdr:ext cx="95250" cy="171450"/>
    <xdr:sp macro="" textlink="">
      <xdr:nvSpPr>
        <xdr:cNvPr id="1231" name="Text Box 18">
          <a:extLst>
            <a:ext uri="{FF2B5EF4-FFF2-40B4-BE49-F238E27FC236}">
              <a16:creationId xmlns:a16="http://schemas.microsoft.com/office/drawing/2014/main" xmlns="" id="{6FCA5B08-65FC-45C6-9A25-3635C5C81F60}"/>
            </a:ext>
          </a:extLst>
        </xdr:cNvPr>
        <xdr:cNvSpPr txBox="1">
          <a:spLocks noChangeArrowheads="1"/>
        </xdr:cNvSpPr>
      </xdr:nvSpPr>
      <xdr:spPr bwMode="auto">
        <a:xfrm>
          <a:off x="45656500" y="501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90</xdr:row>
      <xdr:rowOff>0</xdr:rowOff>
    </xdr:from>
    <xdr:ext cx="95250" cy="171450"/>
    <xdr:sp macro="" textlink="">
      <xdr:nvSpPr>
        <xdr:cNvPr id="1232" name="Text Box 19">
          <a:extLst>
            <a:ext uri="{FF2B5EF4-FFF2-40B4-BE49-F238E27FC236}">
              <a16:creationId xmlns:a16="http://schemas.microsoft.com/office/drawing/2014/main" xmlns="" id="{B8763420-5963-4F45-8FC3-51EC764A1FC5}"/>
            </a:ext>
          </a:extLst>
        </xdr:cNvPr>
        <xdr:cNvSpPr txBox="1">
          <a:spLocks noChangeArrowheads="1"/>
        </xdr:cNvSpPr>
      </xdr:nvSpPr>
      <xdr:spPr bwMode="auto">
        <a:xfrm>
          <a:off x="45656500" y="501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233" name="Text Box 16">
          <a:extLst>
            <a:ext uri="{FF2B5EF4-FFF2-40B4-BE49-F238E27FC236}">
              <a16:creationId xmlns:a16="http://schemas.microsoft.com/office/drawing/2014/main" xmlns="" id="{6FA41DCB-6030-478C-87FC-6EDF562B20FA}"/>
            </a:ext>
          </a:extLst>
        </xdr:cNvPr>
        <xdr:cNvSpPr txBox="1">
          <a:spLocks noChangeArrowheads="1"/>
        </xdr:cNvSpPr>
      </xdr:nvSpPr>
      <xdr:spPr bwMode="auto">
        <a:xfrm>
          <a:off x="3079750" y="501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234" name="Text Box 17">
          <a:extLst>
            <a:ext uri="{FF2B5EF4-FFF2-40B4-BE49-F238E27FC236}">
              <a16:creationId xmlns:a16="http://schemas.microsoft.com/office/drawing/2014/main" xmlns="" id="{1172754F-B34C-4D0A-8CDB-0296231C9B42}"/>
            </a:ext>
          </a:extLst>
        </xdr:cNvPr>
        <xdr:cNvSpPr txBox="1">
          <a:spLocks noChangeArrowheads="1"/>
        </xdr:cNvSpPr>
      </xdr:nvSpPr>
      <xdr:spPr bwMode="auto">
        <a:xfrm>
          <a:off x="3079750" y="501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235" name="Text Box 18">
          <a:extLst>
            <a:ext uri="{FF2B5EF4-FFF2-40B4-BE49-F238E27FC236}">
              <a16:creationId xmlns:a16="http://schemas.microsoft.com/office/drawing/2014/main" xmlns="" id="{C4DCA4A0-D0A9-4FAC-B49E-494B57C4E66B}"/>
            </a:ext>
          </a:extLst>
        </xdr:cNvPr>
        <xdr:cNvSpPr txBox="1">
          <a:spLocks noChangeArrowheads="1"/>
        </xdr:cNvSpPr>
      </xdr:nvSpPr>
      <xdr:spPr bwMode="auto">
        <a:xfrm>
          <a:off x="3079750" y="501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236" name="Text Box 19">
          <a:extLst>
            <a:ext uri="{FF2B5EF4-FFF2-40B4-BE49-F238E27FC236}">
              <a16:creationId xmlns:a16="http://schemas.microsoft.com/office/drawing/2014/main" xmlns="" id="{56FE16EF-C137-4677-838A-42723799D217}"/>
            </a:ext>
          </a:extLst>
        </xdr:cNvPr>
        <xdr:cNvSpPr txBox="1">
          <a:spLocks noChangeArrowheads="1"/>
        </xdr:cNvSpPr>
      </xdr:nvSpPr>
      <xdr:spPr bwMode="auto">
        <a:xfrm>
          <a:off x="3079750" y="501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444014"/>
    <xdr:sp macro="" textlink="">
      <xdr:nvSpPr>
        <xdr:cNvPr id="1237" name="Text Box 15">
          <a:extLst>
            <a:ext uri="{FF2B5EF4-FFF2-40B4-BE49-F238E27FC236}">
              <a16:creationId xmlns:a16="http://schemas.microsoft.com/office/drawing/2014/main" xmlns="" id="{734BFBC8-F5FD-4767-9D38-930E00685F0B}"/>
            </a:ext>
          </a:extLst>
        </xdr:cNvPr>
        <xdr:cNvSpPr txBox="1">
          <a:spLocks noChangeArrowheads="1"/>
        </xdr:cNvSpPr>
      </xdr:nvSpPr>
      <xdr:spPr bwMode="auto">
        <a:xfrm>
          <a:off x="3079750" y="4092575"/>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1238" name="Text Box 15">
          <a:extLst>
            <a:ext uri="{FF2B5EF4-FFF2-40B4-BE49-F238E27FC236}">
              <a16:creationId xmlns:a16="http://schemas.microsoft.com/office/drawing/2014/main" xmlns="" id="{BFB75829-F1D2-4D2A-BD4A-16DD224B5F83}"/>
            </a:ext>
          </a:extLst>
        </xdr:cNvPr>
        <xdr:cNvSpPr txBox="1">
          <a:spLocks noChangeArrowheads="1"/>
        </xdr:cNvSpPr>
      </xdr:nvSpPr>
      <xdr:spPr bwMode="auto">
        <a:xfrm>
          <a:off x="3079750" y="49815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239" name="Text Box 16">
          <a:extLst>
            <a:ext uri="{FF2B5EF4-FFF2-40B4-BE49-F238E27FC236}">
              <a16:creationId xmlns:a16="http://schemas.microsoft.com/office/drawing/2014/main" xmlns="" id="{5AD8D121-4FE8-42DE-A5A0-485B124C0BCF}"/>
            </a:ext>
          </a:extLst>
        </xdr:cNvPr>
        <xdr:cNvSpPr txBox="1">
          <a:spLocks noChangeArrowheads="1"/>
        </xdr:cNvSpPr>
      </xdr:nvSpPr>
      <xdr:spPr bwMode="auto">
        <a:xfrm>
          <a:off x="3079750"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240" name="Text Box 17">
          <a:extLst>
            <a:ext uri="{FF2B5EF4-FFF2-40B4-BE49-F238E27FC236}">
              <a16:creationId xmlns:a16="http://schemas.microsoft.com/office/drawing/2014/main" xmlns="" id="{7488AA3F-B802-4DC8-A7B8-0399B627AF17}"/>
            </a:ext>
          </a:extLst>
        </xdr:cNvPr>
        <xdr:cNvSpPr txBox="1">
          <a:spLocks noChangeArrowheads="1"/>
        </xdr:cNvSpPr>
      </xdr:nvSpPr>
      <xdr:spPr bwMode="auto">
        <a:xfrm>
          <a:off x="3079750"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241" name="Text Box 18">
          <a:extLst>
            <a:ext uri="{FF2B5EF4-FFF2-40B4-BE49-F238E27FC236}">
              <a16:creationId xmlns:a16="http://schemas.microsoft.com/office/drawing/2014/main" xmlns="" id="{C2C53C44-C8CD-447E-9D14-50F04B49CF55}"/>
            </a:ext>
          </a:extLst>
        </xdr:cNvPr>
        <xdr:cNvSpPr txBox="1">
          <a:spLocks noChangeArrowheads="1"/>
        </xdr:cNvSpPr>
      </xdr:nvSpPr>
      <xdr:spPr bwMode="auto">
        <a:xfrm>
          <a:off x="3079750"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242" name="Text Box 19">
          <a:extLst>
            <a:ext uri="{FF2B5EF4-FFF2-40B4-BE49-F238E27FC236}">
              <a16:creationId xmlns:a16="http://schemas.microsoft.com/office/drawing/2014/main" xmlns="" id="{D3310E10-24A0-4EC3-A450-E9B6142BFE63}"/>
            </a:ext>
          </a:extLst>
        </xdr:cNvPr>
        <xdr:cNvSpPr txBox="1">
          <a:spLocks noChangeArrowheads="1"/>
        </xdr:cNvSpPr>
      </xdr:nvSpPr>
      <xdr:spPr bwMode="auto">
        <a:xfrm>
          <a:off x="3079750"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1243" name="Text Box 15">
          <a:extLst>
            <a:ext uri="{FF2B5EF4-FFF2-40B4-BE49-F238E27FC236}">
              <a16:creationId xmlns:a16="http://schemas.microsoft.com/office/drawing/2014/main" xmlns="" id="{53289337-8BE4-4705-9D63-3E28304D8D22}"/>
            </a:ext>
          </a:extLst>
        </xdr:cNvPr>
        <xdr:cNvSpPr txBox="1">
          <a:spLocks noChangeArrowheads="1"/>
        </xdr:cNvSpPr>
      </xdr:nvSpPr>
      <xdr:spPr bwMode="auto">
        <a:xfrm>
          <a:off x="3079750" y="447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244" name="Text Box 16">
          <a:extLst>
            <a:ext uri="{FF2B5EF4-FFF2-40B4-BE49-F238E27FC236}">
              <a16:creationId xmlns:a16="http://schemas.microsoft.com/office/drawing/2014/main" xmlns="" id="{DCC797B9-C816-4A06-A899-4D68FD70A21E}"/>
            </a:ext>
          </a:extLst>
        </xdr:cNvPr>
        <xdr:cNvSpPr txBox="1">
          <a:spLocks noChangeArrowheads="1"/>
        </xdr:cNvSpPr>
      </xdr:nvSpPr>
      <xdr:spPr bwMode="auto">
        <a:xfrm>
          <a:off x="307975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245" name="Text Box 17">
          <a:extLst>
            <a:ext uri="{FF2B5EF4-FFF2-40B4-BE49-F238E27FC236}">
              <a16:creationId xmlns:a16="http://schemas.microsoft.com/office/drawing/2014/main" xmlns="" id="{8F5005A6-6085-4DDD-B7AE-4E21AD74965B}"/>
            </a:ext>
          </a:extLst>
        </xdr:cNvPr>
        <xdr:cNvSpPr txBox="1">
          <a:spLocks noChangeArrowheads="1"/>
        </xdr:cNvSpPr>
      </xdr:nvSpPr>
      <xdr:spPr bwMode="auto">
        <a:xfrm>
          <a:off x="307975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246" name="Text Box 18">
          <a:extLst>
            <a:ext uri="{FF2B5EF4-FFF2-40B4-BE49-F238E27FC236}">
              <a16:creationId xmlns:a16="http://schemas.microsoft.com/office/drawing/2014/main" xmlns="" id="{15B0617D-6B67-4090-BBCF-71577C834D1F}"/>
            </a:ext>
          </a:extLst>
        </xdr:cNvPr>
        <xdr:cNvSpPr txBox="1">
          <a:spLocks noChangeArrowheads="1"/>
        </xdr:cNvSpPr>
      </xdr:nvSpPr>
      <xdr:spPr bwMode="auto">
        <a:xfrm>
          <a:off x="307975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247" name="Text Box 19">
          <a:extLst>
            <a:ext uri="{FF2B5EF4-FFF2-40B4-BE49-F238E27FC236}">
              <a16:creationId xmlns:a16="http://schemas.microsoft.com/office/drawing/2014/main" xmlns="" id="{803A5808-2CCE-429A-BA81-B200669827D5}"/>
            </a:ext>
          </a:extLst>
        </xdr:cNvPr>
        <xdr:cNvSpPr txBox="1">
          <a:spLocks noChangeArrowheads="1"/>
        </xdr:cNvSpPr>
      </xdr:nvSpPr>
      <xdr:spPr bwMode="auto">
        <a:xfrm>
          <a:off x="307975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1248" name="Text Box 15">
          <a:extLst>
            <a:ext uri="{FF2B5EF4-FFF2-40B4-BE49-F238E27FC236}">
              <a16:creationId xmlns:a16="http://schemas.microsoft.com/office/drawing/2014/main" xmlns="" id="{BB8830E8-3E1A-46BB-87FF-164E78207860}"/>
            </a:ext>
          </a:extLst>
        </xdr:cNvPr>
        <xdr:cNvSpPr txBox="1">
          <a:spLocks noChangeArrowheads="1"/>
        </xdr:cNvSpPr>
      </xdr:nvSpPr>
      <xdr:spPr bwMode="auto">
        <a:xfrm>
          <a:off x="3079750" y="49815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444331"/>
    <xdr:sp macro="" textlink="">
      <xdr:nvSpPr>
        <xdr:cNvPr id="1249" name="Text Box 15">
          <a:extLst>
            <a:ext uri="{FF2B5EF4-FFF2-40B4-BE49-F238E27FC236}">
              <a16:creationId xmlns:a16="http://schemas.microsoft.com/office/drawing/2014/main" xmlns="" id="{867B859D-C5F7-4F00-B6DC-03A458031318}"/>
            </a:ext>
          </a:extLst>
        </xdr:cNvPr>
        <xdr:cNvSpPr txBox="1">
          <a:spLocks noChangeArrowheads="1"/>
        </xdr:cNvSpPr>
      </xdr:nvSpPr>
      <xdr:spPr bwMode="auto">
        <a:xfrm>
          <a:off x="3079750" y="44799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250" name="Text Box 16">
          <a:extLst>
            <a:ext uri="{FF2B5EF4-FFF2-40B4-BE49-F238E27FC236}">
              <a16:creationId xmlns:a16="http://schemas.microsoft.com/office/drawing/2014/main" xmlns="" id="{239E392F-8C5C-471C-BB5F-1DCE5484AF80}"/>
            </a:ext>
          </a:extLst>
        </xdr:cNvPr>
        <xdr:cNvSpPr txBox="1">
          <a:spLocks noChangeArrowheads="1"/>
        </xdr:cNvSpPr>
      </xdr:nvSpPr>
      <xdr:spPr bwMode="auto">
        <a:xfrm>
          <a:off x="307975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251" name="Text Box 17">
          <a:extLst>
            <a:ext uri="{FF2B5EF4-FFF2-40B4-BE49-F238E27FC236}">
              <a16:creationId xmlns:a16="http://schemas.microsoft.com/office/drawing/2014/main" xmlns="" id="{53CDDF5E-74F6-47AF-AD07-B49121659BE9}"/>
            </a:ext>
          </a:extLst>
        </xdr:cNvPr>
        <xdr:cNvSpPr txBox="1">
          <a:spLocks noChangeArrowheads="1"/>
        </xdr:cNvSpPr>
      </xdr:nvSpPr>
      <xdr:spPr bwMode="auto">
        <a:xfrm>
          <a:off x="307975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252" name="Text Box 18">
          <a:extLst>
            <a:ext uri="{FF2B5EF4-FFF2-40B4-BE49-F238E27FC236}">
              <a16:creationId xmlns:a16="http://schemas.microsoft.com/office/drawing/2014/main" xmlns="" id="{A6CB809D-6D10-4042-8825-6C298E1CA914}"/>
            </a:ext>
          </a:extLst>
        </xdr:cNvPr>
        <xdr:cNvSpPr txBox="1">
          <a:spLocks noChangeArrowheads="1"/>
        </xdr:cNvSpPr>
      </xdr:nvSpPr>
      <xdr:spPr bwMode="auto">
        <a:xfrm>
          <a:off x="307975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253" name="Text Box 19">
          <a:extLst>
            <a:ext uri="{FF2B5EF4-FFF2-40B4-BE49-F238E27FC236}">
              <a16:creationId xmlns:a16="http://schemas.microsoft.com/office/drawing/2014/main" xmlns="" id="{230C34B9-0B46-4056-B287-F7055A435136}"/>
            </a:ext>
          </a:extLst>
        </xdr:cNvPr>
        <xdr:cNvSpPr txBox="1">
          <a:spLocks noChangeArrowheads="1"/>
        </xdr:cNvSpPr>
      </xdr:nvSpPr>
      <xdr:spPr bwMode="auto">
        <a:xfrm>
          <a:off x="307975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1254" name="Text Box 15">
          <a:extLst>
            <a:ext uri="{FF2B5EF4-FFF2-40B4-BE49-F238E27FC236}">
              <a16:creationId xmlns:a16="http://schemas.microsoft.com/office/drawing/2014/main" xmlns="" id="{0CA768F3-7D8E-4028-8172-6BDA95550353}"/>
            </a:ext>
          </a:extLst>
        </xdr:cNvPr>
        <xdr:cNvSpPr txBox="1">
          <a:spLocks noChangeArrowheads="1"/>
        </xdr:cNvSpPr>
      </xdr:nvSpPr>
      <xdr:spPr bwMode="auto">
        <a:xfrm>
          <a:off x="3079750" y="49815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442269"/>
    <xdr:sp macro="" textlink="">
      <xdr:nvSpPr>
        <xdr:cNvPr id="1255" name="Text Box 15">
          <a:extLst>
            <a:ext uri="{FF2B5EF4-FFF2-40B4-BE49-F238E27FC236}">
              <a16:creationId xmlns:a16="http://schemas.microsoft.com/office/drawing/2014/main" xmlns="" id="{1AF1441C-90EA-41BC-80CB-41C8AFAB156E}"/>
            </a:ext>
          </a:extLst>
        </xdr:cNvPr>
        <xdr:cNvSpPr txBox="1">
          <a:spLocks noChangeArrowheads="1"/>
        </xdr:cNvSpPr>
      </xdr:nvSpPr>
      <xdr:spPr bwMode="auto">
        <a:xfrm>
          <a:off x="7585075" y="4092575"/>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1256" name="Text Box 15">
          <a:extLst>
            <a:ext uri="{FF2B5EF4-FFF2-40B4-BE49-F238E27FC236}">
              <a16:creationId xmlns:a16="http://schemas.microsoft.com/office/drawing/2014/main" xmlns="" id="{7B1AA8D5-B5D2-4C9E-8AA7-D31BF83795D8}"/>
            </a:ext>
          </a:extLst>
        </xdr:cNvPr>
        <xdr:cNvSpPr txBox="1">
          <a:spLocks noChangeArrowheads="1"/>
        </xdr:cNvSpPr>
      </xdr:nvSpPr>
      <xdr:spPr bwMode="auto">
        <a:xfrm>
          <a:off x="7585075" y="49815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1257" name="Text Box 16">
          <a:extLst>
            <a:ext uri="{FF2B5EF4-FFF2-40B4-BE49-F238E27FC236}">
              <a16:creationId xmlns:a16="http://schemas.microsoft.com/office/drawing/2014/main" xmlns="" id="{C6CDA11A-1F3F-43C8-BC8C-A3533DE17EBF}"/>
            </a:ext>
          </a:extLst>
        </xdr:cNvPr>
        <xdr:cNvSpPr txBox="1">
          <a:spLocks noChangeArrowheads="1"/>
        </xdr:cNvSpPr>
      </xdr:nvSpPr>
      <xdr:spPr bwMode="auto">
        <a:xfrm>
          <a:off x="7585075"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1258" name="Text Box 17">
          <a:extLst>
            <a:ext uri="{FF2B5EF4-FFF2-40B4-BE49-F238E27FC236}">
              <a16:creationId xmlns:a16="http://schemas.microsoft.com/office/drawing/2014/main" xmlns="" id="{3860909B-CE95-4E20-9F72-48B4E64577F9}"/>
            </a:ext>
          </a:extLst>
        </xdr:cNvPr>
        <xdr:cNvSpPr txBox="1">
          <a:spLocks noChangeArrowheads="1"/>
        </xdr:cNvSpPr>
      </xdr:nvSpPr>
      <xdr:spPr bwMode="auto">
        <a:xfrm>
          <a:off x="7585075"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1259" name="Text Box 18">
          <a:extLst>
            <a:ext uri="{FF2B5EF4-FFF2-40B4-BE49-F238E27FC236}">
              <a16:creationId xmlns:a16="http://schemas.microsoft.com/office/drawing/2014/main" xmlns="" id="{D6283346-D56D-4545-BF13-1EFE9AAFE674}"/>
            </a:ext>
          </a:extLst>
        </xdr:cNvPr>
        <xdr:cNvSpPr txBox="1">
          <a:spLocks noChangeArrowheads="1"/>
        </xdr:cNvSpPr>
      </xdr:nvSpPr>
      <xdr:spPr bwMode="auto">
        <a:xfrm>
          <a:off x="7585075"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1260" name="Text Box 19">
          <a:extLst>
            <a:ext uri="{FF2B5EF4-FFF2-40B4-BE49-F238E27FC236}">
              <a16:creationId xmlns:a16="http://schemas.microsoft.com/office/drawing/2014/main" xmlns="" id="{373E37DF-E4C8-46B1-9388-4E3561848F18}"/>
            </a:ext>
          </a:extLst>
        </xdr:cNvPr>
        <xdr:cNvSpPr txBox="1">
          <a:spLocks noChangeArrowheads="1"/>
        </xdr:cNvSpPr>
      </xdr:nvSpPr>
      <xdr:spPr bwMode="auto">
        <a:xfrm>
          <a:off x="7585075"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1261" name="Text Box 15">
          <a:extLst>
            <a:ext uri="{FF2B5EF4-FFF2-40B4-BE49-F238E27FC236}">
              <a16:creationId xmlns:a16="http://schemas.microsoft.com/office/drawing/2014/main" xmlns="" id="{A04F853F-1ED4-4180-9919-215A8C103A07}"/>
            </a:ext>
          </a:extLst>
        </xdr:cNvPr>
        <xdr:cNvSpPr txBox="1">
          <a:spLocks noChangeArrowheads="1"/>
        </xdr:cNvSpPr>
      </xdr:nvSpPr>
      <xdr:spPr bwMode="auto">
        <a:xfrm>
          <a:off x="7585075" y="447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1262" name="Text Box 16">
          <a:extLst>
            <a:ext uri="{FF2B5EF4-FFF2-40B4-BE49-F238E27FC236}">
              <a16:creationId xmlns:a16="http://schemas.microsoft.com/office/drawing/2014/main" xmlns="" id="{AE8F85D8-4A2B-4888-8237-3E5C015BB34D}"/>
            </a:ext>
          </a:extLst>
        </xdr:cNvPr>
        <xdr:cNvSpPr txBox="1">
          <a:spLocks noChangeArrowheads="1"/>
        </xdr:cNvSpPr>
      </xdr:nvSpPr>
      <xdr:spPr bwMode="auto">
        <a:xfrm>
          <a:off x="7585075"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1263" name="Text Box 17">
          <a:extLst>
            <a:ext uri="{FF2B5EF4-FFF2-40B4-BE49-F238E27FC236}">
              <a16:creationId xmlns:a16="http://schemas.microsoft.com/office/drawing/2014/main" xmlns="" id="{5E1BAE08-322C-4FD0-BF0E-60B84D75117C}"/>
            </a:ext>
          </a:extLst>
        </xdr:cNvPr>
        <xdr:cNvSpPr txBox="1">
          <a:spLocks noChangeArrowheads="1"/>
        </xdr:cNvSpPr>
      </xdr:nvSpPr>
      <xdr:spPr bwMode="auto">
        <a:xfrm>
          <a:off x="7585075"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1264" name="Text Box 18">
          <a:extLst>
            <a:ext uri="{FF2B5EF4-FFF2-40B4-BE49-F238E27FC236}">
              <a16:creationId xmlns:a16="http://schemas.microsoft.com/office/drawing/2014/main" xmlns="" id="{399DEAE2-6480-4667-98BE-F9CF04B4048B}"/>
            </a:ext>
          </a:extLst>
        </xdr:cNvPr>
        <xdr:cNvSpPr txBox="1">
          <a:spLocks noChangeArrowheads="1"/>
        </xdr:cNvSpPr>
      </xdr:nvSpPr>
      <xdr:spPr bwMode="auto">
        <a:xfrm>
          <a:off x="7585075"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1265" name="Text Box 19">
          <a:extLst>
            <a:ext uri="{FF2B5EF4-FFF2-40B4-BE49-F238E27FC236}">
              <a16:creationId xmlns:a16="http://schemas.microsoft.com/office/drawing/2014/main" xmlns="" id="{4471400B-B898-4881-8E80-18BE8BC23CF4}"/>
            </a:ext>
          </a:extLst>
        </xdr:cNvPr>
        <xdr:cNvSpPr txBox="1">
          <a:spLocks noChangeArrowheads="1"/>
        </xdr:cNvSpPr>
      </xdr:nvSpPr>
      <xdr:spPr bwMode="auto">
        <a:xfrm>
          <a:off x="7585075"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1266" name="Text Box 15">
          <a:extLst>
            <a:ext uri="{FF2B5EF4-FFF2-40B4-BE49-F238E27FC236}">
              <a16:creationId xmlns:a16="http://schemas.microsoft.com/office/drawing/2014/main" xmlns="" id="{BB8696B6-8D8F-4B87-91CF-566A3BFC5D5E}"/>
            </a:ext>
          </a:extLst>
        </xdr:cNvPr>
        <xdr:cNvSpPr txBox="1">
          <a:spLocks noChangeArrowheads="1"/>
        </xdr:cNvSpPr>
      </xdr:nvSpPr>
      <xdr:spPr bwMode="auto">
        <a:xfrm>
          <a:off x="7585075" y="49815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267" name="Text Box 16">
          <a:extLst>
            <a:ext uri="{FF2B5EF4-FFF2-40B4-BE49-F238E27FC236}">
              <a16:creationId xmlns:a16="http://schemas.microsoft.com/office/drawing/2014/main" xmlns="" id="{D68D6FB1-0245-4C5B-8D0A-55AAE2FC481B}"/>
            </a:ext>
          </a:extLst>
        </xdr:cNvPr>
        <xdr:cNvSpPr txBox="1">
          <a:spLocks noChangeArrowheads="1"/>
        </xdr:cNvSpPr>
      </xdr:nvSpPr>
      <xdr:spPr bwMode="auto">
        <a:xfrm>
          <a:off x="9582150"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268" name="Text Box 17">
          <a:extLst>
            <a:ext uri="{FF2B5EF4-FFF2-40B4-BE49-F238E27FC236}">
              <a16:creationId xmlns:a16="http://schemas.microsoft.com/office/drawing/2014/main" xmlns="" id="{B33BFEC3-FEE8-4B95-9CC2-D41DF13E9822}"/>
            </a:ext>
          </a:extLst>
        </xdr:cNvPr>
        <xdr:cNvSpPr txBox="1">
          <a:spLocks noChangeArrowheads="1"/>
        </xdr:cNvSpPr>
      </xdr:nvSpPr>
      <xdr:spPr bwMode="auto">
        <a:xfrm>
          <a:off x="9582150"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269" name="Text Box 18">
          <a:extLst>
            <a:ext uri="{FF2B5EF4-FFF2-40B4-BE49-F238E27FC236}">
              <a16:creationId xmlns:a16="http://schemas.microsoft.com/office/drawing/2014/main" xmlns="" id="{EB477292-328F-4235-AEE9-D2577508F2D9}"/>
            </a:ext>
          </a:extLst>
        </xdr:cNvPr>
        <xdr:cNvSpPr txBox="1">
          <a:spLocks noChangeArrowheads="1"/>
        </xdr:cNvSpPr>
      </xdr:nvSpPr>
      <xdr:spPr bwMode="auto">
        <a:xfrm>
          <a:off x="9582150"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270" name="Text Box 19">
          <a:extLst>
            <a:ext uri="{FF2B5EF4-FFF2-40B4-BE49-F238E27FC236}">
              <a16:creationId xmlns:a16="http://schemas.microsoft.com/office/drawing/2014/main" xmlns="" id="{E8C34C1D-5008-4C44-8D5C-24F7E6D845FA}"/>
            </a:ext>
          </a:extLst>
        </xdr:cNvPr>
        <xdr:cNvSpPr txBox="1">
          <a:spLocks noChangeArrowheads="1"/>
        </xdr:cNvSpPr>
      </xdr:nvSpPr>
      <xdr:spPr bwMode="auto">
        <a:xfrm>
          <a:off x="9582150"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442269"/>
    <xdr:sp macro="" textlink="">
      <xdr:nvSpPr>
        <xdr:cNvPr id="1271" name="Text Box 15">
          <a:extLst>
            <a:ext uri="{FF2B5EF4-FFF2-40B4-BE49-F238E27FC236}">
              <a16:creationId xmlns:a16="http://schemas.microsoft.com/office/drawing/2014/main" xmlns="" id="{3E8A77EB-FF6C-47A1-A6E2-41A43294FD90}"/>
            </a:ext>
          </a:extLst>
        </xdr:cNvPr>
        <xdr:cNvSpPr txBox="1">
          <a:spLocks noChangeArrowheads="1"/>
        </xdr:cNvSpPr>
      </xdr:nvSpPr>
      <xdr:spPr bwMode="auto">
        <a:xfrm>
          <a:off x="9582150" y="4479925"/>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272" name="Text Box 16">
          <a:extLst>
            <a:ext uri="{FF2B5EF4-FFF2-40B4-BE49-F238E27FC236}">
              <a16:creationId xmlns:a16="http://schemas.microsoft.com/office/drawing/2014/main" xmlns="" id="{DBFAC26D-7CDF-4544-BD36-295527608273}"/>
            </a:ext>
          </a:extLst>
        </xdr:cNvPr>
        <xdr:cNvSpPr txBox="1">
          <a:spLocks noChangeArrowheads="1"/>
        </xdr:cNvSpPr>
      </xdr:nvSpPr>
      <xdr:spPr bwMode="auto">
        <a:xfrm>
          <a:off x="958215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273" name="Text Box 17">
          <a:extLst>
            <a:ext uri="{FF2B5EF4-FFF2-40B4-BE49-F238E27FC236}">
              <a16:creationId xmlns:a16="http://schemas.microsoft.com/office/drawing/2014/main" xmlns="" id="{14663F2B-0780-4227-80EE-A651DF96FB31}"/>
            </a:ext>
          </a:extLst>
        </xdr:cNvPr>
        <xdr:cNvSpPr txBox="1">
          <a:spLocks noChangeArrowheads="1"/>
        </xdr:cNvSpPr>
      </xdr:nvSpPr>
      <xdr:spPr bwMode="auto">
        <a:xfrm>
          <a:off x="958215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274" name="Text Box 18">
          <a:extLst>
            <a:ext uri="{FF2B5EF4-FFF2-40B4-BE49-F238E27FC236}">
              <a16:creationId xmlns:a16="http://schemas.microsoft.com/office/drawing/2014/main" xmlns="" id="{419CE2EA-5C9B-4FD3-99C1-798CED248E43}"/>
            </a:ext>
          </a:extLst>
        </xdr:cNvPr>
        <xdr:cNvSpPr txBox="1">
          <a:spLocks noChangeArrowheads="1"/>
        </xdr:cNvSpPr>
      </xdr:nvSpPr>
      <xdr:spPr bwMode="auto">
        <a:xfrm>
          <a:off x="958215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275" name="Text Box 19">
          <a:extLst>
            <a:ext uri="{FF2B5EF4-FFF2-40B4-BE49-F238E27FC236}">
              <a16:creationId xmlns:a16="http://schemas.microsoft.com/office/drawing/2014/main" xmlns="" id="{60715028-13D6-4E6F-BB83-B534E3C63841}"/>
            </a:ext>
          </a:extLst>
        </xdr:cNvPr>
        <xdr:cNvSpPr txBox="1">
          <a:spLocks noChangeArrowheads="1"/>
        </xdr:cNvSpPr>
      </xdr:nvSpPr>
      <xdr:spPr bwMode="auto">
        <a:xfrm>
          <a:off x="958215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276" name="Text Box 15">
          <a:extLst>
            <a:ext uri="{FF2B5EF4-FFF2-40B4-BE49-F238E27FC236}">
              <a16:creationId xmlns:a16="http://schemas.microsoft.com/office/drawing/2014/main" xmlns="" id="{0E2FBC3C-8C19-4B79-9C3B-96120F1E2502}"/>
            </a:ext>
          </a:extLst>
        </xdr:cNvPr>
        <xdr:cNvSpPr txBox="1">
          <a:spLocks noChangeArrowheads="1"/>
        </xdr:cNvSpPr>
      </xdr:nvSpPr>
      <xdr:spPr bwMode="auto">
        <a:xfrm>
          <a:off x="9582150" y="49815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277" name="Text Box 16">
          <a:extLst>
            <a:ext uri="{FF2B5EF4-FFF2-40B4-BE49-F238E27FC236}">
              <a16:creationId xmlns:a16="http://schemas.microsoft.com/office/drawing/2014/main" xmlns="" id="{AE83428C-7F7C-4A5B-9488-270B28778DDF}"/>
            </a:ext>
          </a:extLst>
        </xdr:cNvPr>
        <xdr:cNvSpPr txBox="1">
          <a:spLocks noChangeArrowheads="1"/>
        </xdr:cNvSpPr>
      </xdr:nvSpPr>
      <xdr:spPr bwMode="auto">
        <a:xfrm>
          <a:off x="9582150" y="501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278" name="Text Box 17">
          <a:extLst>
            <a:ext uri="{FF2B5EF4-FFF2-40B4-BE49-F238E27FC236}">
              <a16:creationId xmlns:a16="http://schemas.microsoft.com/office/drawing/2014/main" xmlns="" id="{425F0BD3-2EBA-41A0-88D1-D6F23221C44B}"/>
            </a:ext>
          </a:extLst>
        </xdr:cNvPr>
        <xdr:cNvSpPr txBox="1">
          <a:spLocks noChangeArrowheads="1"/>
        </xdr:cNvSpPr>
      </xdr:nvSpPr>
      <xdr:spPr bwMode="auto">
        <a:xfrm>
          <a:off x="9582150" y="501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279" name="Text Box 18">
          <a:extLst>
            <a:ext uri="{FF2B5EF4-FFF2-40B4-BE49-F238E27FC236}">
              <a16:creationId xmlns:a16="http://schemas.microsoft.com/office/drawing/2014/main" xmlns="" id="{9E693517-43DE-4889-8D90-86E33BE03367}"/>
            </a:ext>
          </a:extLst>
        </xdr:cNvPr>
        <xdr:cNvSpPr txBox="1">
          <a:spLocks noChangeArrowheads="1"/>
        </xdr:cNvSpPr>
      </xdr:nvSpPr>
      <xdr:spPr bwMode="auto">
        <a:xfrm>
          <a:off x="9582150" y="501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280" name="Text Box 19">
          <a:extLst>
            <a:ext uri="{FF2B5EF4-FFF2-40B4-BE49-F238E27FC236}">
              <a16:creationId xmlns:a16="http://schemas.microsoft.com/office/drawing/2014/main" xmlns="" id="{CA87DD49-F942-45BD-A7B0-36A4C9E954CB}"/>
            </a:ext>
          </a:extLst>
        </xdr:cNvPr>
        <xdr:cNvSpPr txBox="1">
          <a:spLocks noChangeArrowheads="1"/>
        </xdr:cNvSpPr>
      </xdr:nvSpPr>
      <xdr:spPr bwMode="auto">
        <a:xfrm>
          <a:off x="9582150" y="501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442269"/>
    <xdr:sp macro="" textlink="">
      <xdr:nvSpPr>
        <xdr:cNvPr id="1281" name="Text Box 15">
          <a:extLst>
            <a:ext uri="{FF2B5EF4-FFF2-40B4-BE49-F238E27FC236}">
              <a16:creationId xmlns:a16="http://schemas.microsoft.com/office/drawing/2014/main" xmlns="" id="{52121C95-1A93-4480-B9DE-BA4838C8B6FC}"/>
            </a:ext>
          </a:extLst>
        </xdr:cNvPr>
        <xdr:cNvSpPr txBox="1">
          <a:spLocks noChangeArrowheads="1"/>
        </xdr:cNvSpPr>
      </xdr:nvSpPr>
      <xdr:spPr bwMode="auto">
        <a:xfrm>
          <a:off x="9582150" y="4092575"/>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282" name="Text Box 15">
          <a:extLst>
            <a:ext uri="{FF2B5EF4-FFF2-40B4-BE49-F238E27FC236}">
              <a16:creationId xmlns:a16="http://schemas.microsoft.com/office/drawing/2014/main" xmlns="" id="{1AF9C98C-4717-4FF2-B201-91AC86C8B816}"/>
            </a:ext>
          </a:extLst>
        </xdr:cNvPr>
        <xdr:cNvSpPr txBox="1">
          <a:spLocks noChangeArrowheads="1"/>
        </xdr:cNvSpPr>
      </xdr:nvSpPr>
      <xdr:spPr bwMode="auto">
        <a:xfrm>
          <a:off x="9582150" y="49815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283" name="Text Box 16">
          <a:extLst>
            <a:ext uri="{FF2B5EF4-FFF2-40B4-BE49-F238E27FC236}">
              <a16:creationId xmlns:a16="http://schemas.microsoft.com/office/drawing/2014/main" xmlns="" id="{46C159A9-29AB-4C3C-BD3B-9FB183E624C3}"/>
            </a:ext>
          </a:extLst>
        </xdr:cNvPr>
        <xdr:cNvSpPr txBox="1">
          <a:spLocks noChangeArrowheads="1"/>
        </xdr:cNvSpPr>
      </xdr:nvSpPr>
      <xdr:spPr bwMode="auto">
        <a:xfrm>
          <a:off x="9582150"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284" name="Text Box 17">
          <a:extLst>
            <a:ext uri="{FF2B5EF4-FFF2-40B4-BE49-F238E27FC236}">
              <a16:creationId xmlns:a16="http://schemas.microsoft.com/office/drawing/2014/main" xmlns="" id="{5C9F328C-2916-4C0E-8494-5484F7C87FC4}"/>
            </a:ext>
          </a:extLst>
        </xdr:cNvPr>
        <xdr:cNvSpPr txBox="1">
          <a:spLocks noChangeArrowheads="1"/>
        </xdr:cNvSpPr>
      </xdr:nvSpPr>
      <xdr:spPr bwMode="auto">
        <a:xfrm>
          <a:off x="9582150"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285" name="Text Box 18">
          <a:extLst>
            <a:ext uri="{FF2B5EF4-FFF2-40B4-BE49-F238E27FC236}">
              <a16:creationId xmlns:a16="http://schemas.microsoft.com/office/drawing/2014/main" xmlns="" id="{E90194BB-7604-4104-969F-A5BC42413B7A}"/>
            </a:ext>
          </a:extLst>
        </xdr:cNvPr>
        <xdr:cNvSpPr txBox="1">
          <a:spLocks noChangeArrowheads="1"/>
        </xdr:cNvSpPr>
      </xdr:nvSpPr>
      <xdr:spPr bwMode="auto">
        <a:xfrm>
          <a:off x="9582150"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286" name="Text Box 19">
          <a:extLst>
            <a:ext uri="{FF2B5EF4-FFF2-40B4-BE49-F238E27FC236}">
              <a16:creationId xmlns:a16="http://schemas.microsoft.com/office/drawing/2014/main" xmlns="" id="{74B15FF7-65C0-485E-9BAB-451AACA70020}"/>
            </a:ext>
          </a:extLst>
        </xdr:cNvPr>
        <xdr:cNvSpPr txBox="1">
          <a:spLocks noChangeArrowheads="1"/>
        </xdr:cNvSpPr>
      </xdr:nvSpPr>
      <xdr:spPr bwMode="auto">
        <a:xfrm>
          <a:off x="9582150"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287" name="Text Box 15">
          <a:extLst>
            <a:ext uri="{FF2B5EF4-FFF2-40B4-BE49-F238E27FC236}">
              <a16:creationId xmlns:a16="http://schemas.microsoft.com/office/drawing/2014/main" xmlns="" id="{7067AE43-70B1-4D8C-B287-52B25726193E}"/>
            </a:ext>
          </a:extLst>
        </xdr:cNvPr>
        <xdr:cNvSpPr txBox="1">
          <a:spLocks noChangeArrowheads="1"/>
        </xdr:cNvSpPr>
      </xdr:nvSpPr>
      <xdr:spPr bwMode="auto">
        <a:xfrm>
          <a:off x="9582150" y="447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288" name="Text Box 16">
          <a:extLst>
            <a:ext uri="{FF2B5EF4-FFF2-40B4-BE49-F238E27FC236}">
              <a16:creationId xmlns:a16="http://schemas.microsoft.com/office/drawing/2014/main" xmlns="" id="{682F90A6-3D01-45D8-8FD9-553EE0E4E03D}"/>
            </a:ext>
          </a:extLst>
        </xdr:cNvPr>
        <xdr:cNvSpPr txBox="1">
          <a:spLocks noChangeArrowheads="1"/>
        </xdr:cNvSpPr>
      </xdr:nvSpPr>
      <xdr:spPr bwMode="auto">
        <a:xfrm>
          <a:off x="958215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289" name="Text Box 17">
          <a:extLst>
            <a:ext uri="{FF2B5EF4-FFF2-40B4-BE49-F238E27FC236}">
              <a16:creationId xmlns:a16="http://schemas.microsoft.com/office/drawing/2014/main" xmlns="" id="{4E8B4BCB-136C-44E8-BCD2-2CD897F9965B}"/>
            </a:ext>
          </a:extLst>
        </xdr:cNvPr>
        <xdr:cNvSpPr txBox="1">
          <a:spLocks noChangeArrowheads="1"/>
        </xdr:cNvSpPr>
      </xdr:nvSpPr>
      <xdr:spPr bwMode="auto">
        <a:xfrm>
          <a:off x="958215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290" name="Text Box 18">
          <a:extLst>
            <a:ext uri="{FF2B5EF4-FFF2-40B4-BE49-F238E27FC236}">
              <a16:creationId xmlns:a16="http://schemas.microsoft.com/office/drawing/2014/main" xmlns="" id="{80216D33-EC68-43B6-8FF0-ADE7AAD93AEB}"/>
            </a:ext>
          </a:extLst>
        </xdr:cNvPr>
        <xdr:cNvSpPr txBox="1">
          <a:spLocks noChangeArrowheads="1"/>
        </xdr:cNvSpPr>
      </xdr:nvSpPr>
      <xdr:spPr bwMode="auto">
        <a:xfrm>
          <a:off x="958215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291" name="Text Box 19">
          <a:extLst>
            <a:ext uri="{FF2B5EF4-FFF2-40B4-BE49-F238E27FC236}">
              <a16:creationId xmlns:a16="http://schemas.microsoft.com/office/drawing/2014/main" xmlns="" id="{800A0822-36A2-4178-A9E1-1C70DD4EF7ED}"/>
            </a:ext>
          </a:extLst>
        </xdr:cNvPr>
        <xdr:cNvSpPr txBox="1">
          <a:spLocks noChangeArrowheads="1"/>
        </xdr:cNvSpPr>
      </xdr:nvSpPr>
      <xdr:spPr bwMode="auto">
        <a:xfrm>
          <a:off x="958215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292" name="Text Box 15">
          <a:extLst>
            <a:ext uri="{FF2B5EF4-FFF2-40B4-BE49-F238E27FC236}">
              <a16:creationId xmlns:a16="http://schemas.microsoft.com/office/drawing/2014/main" xmlns="" id="{31B09218-73C7-43FE-A03E-906D4EC985AF}"/>
            </a:ext>
          </a:extLst>
        </xdr:cNvPr>
        <xdr:cNvSpPr txBox="1">
          <a:spLocks noChangeArrowheads="1"/>
        </xdr:cNvSpPr>
      </xdr:nvSpPr>
      <xdr:spPr bwMode="auto">
        <a:xfrm>
          <a:off x="9582150" y="49815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293" name="Text Box 16">
          <a:extLst>
            <a:ext uri="{FF2B5EF4-FFF2-40B4-BE49-F238E27FC236}">
              <a16:creationId xmlns:a16="http://schemas.microsoft.com/office/drawing/2014/main" xmlns="" id="{D3E90D77-1D81-44EB-A93E-5B8EF11CB2BC}"/>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294" name="Text Box 17">
          <a:extLst>
            <a:ext uri="{FF2B5EF4-FFF2-40B4-BE49-F238E27FC236}">
              <a16:creationId xmlns:a16="http://schemas.microsoft.com/office/drawing/2014/main" xmlns="" id="{FC954132-6492-4C5C-873F-23C86BC4BE46}"/>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295" name="Text Box 18">
          <a:extLst>
            <a:ext uri="{FF2B5EF4-FFF2-40B4-BE49-F238E27FC236}">
              <a16:creationId xmlns:a16="http://schemas.microsoft.com/office/drawing/2014/main" xmlns="" id="{F10ED0B7-F5ED-4238-8597-B6EAD853F55F}"/>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296" name="Text Box 19">
          <a:extLst>
            <a:ext uri="{FF2B5EF4-FFF2-40B4-BE49-F238E27FC236}">
              <a16:creationId xmlns:a16="http://schemas.microsoft.com/office/drawing/2014/main" xmlns="" id="{EF7D0A67-E249-40FA-A7ED-CF3BE4AD3300}"/>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1297" name="Text Box 16">
          <a:extLst>
            <a:ext uri="{FF2B5EF4-FFF2-40B4-BE49-F238E27FC236}">
              <a16:creationId xmlns:a16="http://schemas.microsoft.com/office/drawing/2014/main" xmlns="" id="{FC82B86A-C7B7-4365-B8B2-4B73D74E487B}"/>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1298" name="Text Box 17">
          <a:extLst>
            <a:ext uri="{FF2B5EF4-FFF2-40B4-BE49-F238E27FC236}">
              <a16:creationId xmlns:a16="http://schemas.microsoft.com/office/drawing/2014/main" xmlns="" id="{B203410E-9E76-4B06-BB28-A4EB9F9FD9B7}"/>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1299" name="Text Box 18">
          <a:extLst>
            <a:ext uri="{FF2B5EF4-FFF2-40B4-BE49-F238E27FC236}">
              <a16:creationId xmlns:a16="http://schemas.microsoft.com/office/drawing/2014/main" xmlns="" id="{378BE26E-4CE3-4702-9AD6-F61C49865197}"/>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1300" name="Text Box 19">
          <a:extLst>
            <a:ext uri="{FF2B5EF4-FFF2-40B4-BE49-F238E27FC236}">
              <a16:creationId xmlns:a16="http://schemas.microsoft.com/office/drawing/2014/main" xmlns="" id="{F9DC501E-A97C-4BBC-A22C-29C09AFC87AF}"/>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90</xdr:row>
      <xdr:rowOff>0</xdr:rowOff>
    </xdr:from>
    <xdr:ext cx="95250" cy="171450"/>
    <xdr:sp macro="" textlink="">
      <xdr:nvSpPr>
        <xdr:cNvPr id="1301" name="Text Box 16">
          <a:extLst>
            <a:ext uri="{FF2B5EF4-FFF2-40B4-BE49-F238E27FC236}">
              <a16:creationId xmlns:a16="http://schemas.microsoft.com/office/drawing/2014/main" xmlns="" id="{72C21863-A209-4F3D-B57B-335945101270}"/>
            </a:ext>
          </a:extLst>
        </xdr:cNvPr>
        <xdr:cNvSpPr txBox="1">
          <a:spLocks noChangeArrowheads="1"/>
        </xdr:cNvSpPr>
      </xdr:nvSpPr>
      <xdr:spPr bwMode="auto">
        <a:xfrm>
          <a:off x="48069500"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90</xdr:row>
      <xdr:rowOff>0</xdr:rowOff>
    </xdr:from>
    <xdr:ext cx="95250" cy="171450"/>
    <xdr:sp macro="" textlink="">
      <xdr:nvSpPr>
        <xdr:cNvPr id="1302" name="Text Box 17">
          <a:extLst>
            <a:ext uri="{FF2B5EF4-FFF2-40B4-BE49-F238E27FC236}">
              <a16:creationId xmlns:a16="http://schemas.microsoft.com/office/drawing/2014/main" xmlns="" id="{4D6F590F-65F4-4385-B042-12E2E0BF9D1D}"/>
            </a:ext>
          </a:extLst>
        </xdr:cNvPr>
        <xdr:cNvSpPr txBox="1">
          <a:spLocks noChangeArrowheads="1"/>
        </xdr:cNvSpPr>
      </xdr:nvSpPr>
      <xdr:spPr bwMode="auto">
        <a:xfrm>
          <a:off x="48069500"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90</xdr:row>
      <xdr:rowOff>0</xdr:rowOff>
    </xdr:from>
    <xdr:ext cx="95250" cy="171450"/>
    <xdr:sp macro="" textlink="">
      <xdr:nvSpPr>
        <xdr:cNvPr id="1303" name="Text Box 18">
          <a:extLst>
            <a:ext uri="{FF2B5EF4-FFF2-40B4-BE49-F238E27FC236}">
              <a16:creationId xmlns:a16="http://schemas.microsoft.com/office/drawing/2014/main" xmlns="" id="{EF538D49-6779-4500-B644-422A2686B5BB}"/>
            </a:ext>
          </a:extLst>
        </xdr:cNvPr>
        <xdr:cNvSpPr txBox="1">
          <a:spLocks noChangeArrowheads="1"/>
        </xdr:cNvSpPr>
      </xdr:nvSpPr>
      <xdr:spPr bwMode="auto">
        <a:xfrm>
          <a:off x="48069500"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90</xdr:row>
      <xdr:rowOff>0</xdr:rowOff>
    </xdr:from>
    <xdr:ext cx="95250" cy="171450"/>
    <xdr:sp macro="" textlink="">
      <xdr:nvSpPr>
        <xdr:cNvPr id="1304" name="Text Box 19">
          <a:extLst>
            <a:ext uri="{FF2B5EF4-FFF2-40B4-BE49-F238E27FC236}">
              <a16:creationId xmlns:a16="http://schemas.microsoft.com/office/drawing/2014/main" xmlns="" id="{964C6B1A-CA87-431F-AB08-5D8D6C45CA7C}"/>
            </a:ext>
          </a:extLst>
        </xdr:cNvPr>
        <xdr:cNvSpPr txBox="1">
          <a:spLocks noChangeArrowheads="1"/>
        </xdr:cNvSpPr>
      </xdr:nvSpPr>
      <xdr:spPr bwMode="auto">
        <a:xfrm>
          <a:off x="48069500"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444014"/>
    <xdr:sp macro="" textlink="">
      <xdr:nvSpPr>
        <xdr:cNvPr id="1305" name="Text Box 15">
          <a:extLst>
            <a:ext uri="{FF2B5EF4-FFF2-40B4-BE49-F238E27FC236}">
              <a16:creationId xmlns:a16="http://schemas.microsoft.com/office/drawing/2014/main" xmlns="" id="{5F09F72D-D465-415B-B5B4-99E2E898160A}"/>
            </a:ext>
          </a:extLst>
        </xdr:cNvPr>
        <xdr:cNvSpPr txBox="1">
          <a:spLocks noChangeArrowheads="1"/>
        </xdr:cNvSpPr>
      </xdr:nvSpPr>
      <xdr:spPr bwMode="auto">
        <a:xfrm>
          <a:off x="3710214" y="4115254"/>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306" name="Text Box 16">
          <a:extLst>
            <a:ext uri="{FF2B5EF4-FFF2-40B4-BE49-F238E27FC236}">
              <a16:creationId xmlns:a16="http://schemas.microsoft.com/office/drawing/2014/main" xmlns="" id="{DF73F67A-8427-4D6A-A42D-7F8E609624C2}"/>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307" name="Text Box 17">
          <a:extLst>
            <a:ext uri="{FF2B5EF4-FFF2-40B4-BE49-F238E27FC236}">
              <a16:creationId xmlns:a16="http://schemas.microsoft.com/office/drawing/2014/main" xmlns="" id="{9DB586B0-99FD-48DC-B85C-EB38FAED84B2}"/>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308" name="Text Box 18">
          <a:extLst>
            <a:ext uri="{FF2B5EF4-FFF2-40B4-BE49-F238E27FC236}">
              <a16:creationId xmlns:a16="http://schemas.microsoft.com/office/drawing/2014/main" xmlns="" id="{EA0C5682-90DA-4EDE-A052-7726CE11314D}"/>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309" name="Text Box 19">
          <a:extLst>
            <a:ext uri="{FF2B5EF4-FFF2-40B4-BE49-F238E27FC236}">
              <a16:creationId xmlns:a16="http://schemas.microsoft.com/office/drawing/2014/main" xmlns="" id="{9DB77E01-6001-462B-9398-381CB7138158}"/>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1310" name="Text Box 15">
          <a:extLst>
            <a:ext uri="{FF2B5EF4-FFF2-40B4-BE49-F238E27FC236}">
              <a16:creationId xmlns:a16="http://schemas.microsoft.com/office/drawing/2014/main" xmlns="" id="{58DC461D-829F-4176-93B6-3C20543839E1}"/>
            </a:ext>
          </a:extLst>
        </xdr:cNvPr>
        <xdr:cNvSpPr txBox="1">
          <a:spLocks noChangeArrowheads="1"/>
        </xdr:cNvSpPr>
      </xdr:nvSpPr>
      <xdr:spPr bwMode="auto">
        <a:xfrm>
          <a:off x="3710214" y="44980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442269"/>
    <xdr:sp macro="" textlink="">
      <xdr:nvSpPr>
        <xdr:cNvPr id="1311" name="Text Box 15">
          <a:extLst>
            <a:ext uri="{FF2B5EF4-FFF2-40B4-BE49-F238E27FC236}">
              <a16:creationId xmlns:a16="http://schemas.microsoft.com/office/drawing/2014/main" xmlns="" id="{D69259C2-60B2-4804-A8CA-FF1737B0190B}"/>
            </a:ext>
          </a:extLst>
        </xdr:cNvPr>
        <xdr:cNvSpPr txBox="1">
          <a:spLocks noChangeArrowheads="1"/>
        </xdr:cNvSpPr>
      </xdr:nvSpPr>
      <xdr:spPr bwMode="auto">
        <a:xfrm>
          <a:off x="6773182" y="4115254"/>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1312" name="Text Box 16">
          <a:extLst>
            <a:ext uri="{FF2B5EF4-FFF2-40B4-BE49-F238E27FC236}">
              <a16:creationId xmlns:a16="http://schemas.microsoft.com/office/drawing/2014/main" xmlns="" id="{60FB31FF-F417-4D4D-BBC5-D3B66AA97D6A}"/>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1313" name="Text Box 17">
          <a:extLst>
            <a:ext uri="{FF2B5EF4-FFF2-40B4-BE49-F238E27FC236}">
              <a16:creationId xmlns:a16="http://schemas.microsoft.com/office/drawing/2014/main" xmlns="" id="{2D185B1C-ECCF-41ED-ABB9-8BDAEAE19BAA}"/>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1314" name="Text Box 18">
          <a:extLst>
            <a:ext uri="{FF2B5EF4-FFF2-40B4-BE49-F238E27FC236}">
              <a16:creationId xmlns:a16="http://schemas.microsoft.com/office/drawing/2014/main" xmlns="" id="{5E43DBFD-79BB-4F58-B078-A4D6A480050E}"/>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1315" name="Text Box 15">
          <a:extLst>
            <a:ext uri="{FF2B5EF4-FFF2-40B4-BE49-F238E27FC236}">
              <a16:creationId xmlns:a16="http://schemas.microsoft.com/office/drawing/2014/main" xmlns="" id="{91A627DF-80A8-495C-8B9B-CBC3E8D1C9C3}"/>
            </a:ext>
          </a:extLst>
        </xdr:cNvPr>
        <xdr:cNvSpPr txBox="1">
          <a:spLocks noChangeArrowheads="1"/>
        </xdr:cNvSpPr>
      </xdr:nvSpPr>
      <xdr:spPr bwMode="auto">
        <a:xfrm>
          <a:off x="6773182" y="44980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316" name="Text Box 16">
          <a:extLst>
            <a:ext uri="{FF2B5EF4-FFF2-40B4-BE49-F238E27FC236}">
              <a16:creationId xmlns:a16="http://schemas.microsoft.com/office/drawing/2014/main" xmlns="" id="{C59A66E6-06F7-4780-8F0D-662C96BDCDBC}"/>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317" name="Text Box 17">
          <a:extLst>
            <a:ext uri="{FF2B5EF4-FFF2-40B4-BE49-F238E27FC236}">
              <a16:creationId xmlns:a16="http://schemas.microsoft.com/office/drawing/2014/main" xmlns="" id="{1E6EF989-796E-4245-B38F-8D59B790E80B}"/>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318" name="Text Box 18">
          <a:extLst>
            <a:ext uri="{FF2B5EF4-FFF2-40B4-BE49-F238E27FC236}">
              <a16:creationId xmlns:a16="http://schemas.microsoft.com/office/drawing/2014/main" xmlns="" id="{697EC870-AD15-49AD-BAC5-D60319777CF1}"/>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319" name="Text Box 19">
          <a:extLst>
            <a:ext uri="{FF2B5EF4-FFF2-40B4-BE49-F238E27FC236}">
              <a16:creationId xmlns:a16="http://schemas.microsoft.com/office/drawing/2014/main" xmlns="" id="{8219CB7C-3EAB-4899-A0F2-2431962E590E}"/>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442269"/>
    <xdr:sp macro="" textlink="">
      <xdr:nvSpPr>
        <xdr:cNvPr id="1320" name="Text Box 15">
          <a:extLst>
            <a:ext uri="{FF2B5EF4-FFF2-40B4-BE49-F238E27FC236}">
              <a16:creationId xmlns:a16="http://schemas.microsoft.com/office/drawing/2014/main" xmlns="" id="{D6CB8134-B0C1-47A1-96DF-9AE1DF0CA738}"/>
            </a:ext>
          </a:extLst>
        </xdr:cNvPr>
        <xdr:cNvSpPr txBox="1">
          <a:spLocks noChangeArrowheads="1"/>
        </xdr:cNvSpPr>
      </xdr:nvSpPr>
      <xdr:spPr bwMode="auto">
        <a:xfrm>
          <a:off x="9616168" y="4115254"/>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321" name="Text Box 16">
          <a:extLst>
            <a:ext uri="{FF2B5EF4-FFF2-40B4-BE49-F238E27FC236}">
              <a16:creationId xmlns:a16="http://schemas.microsoft.com/office/drawing/2014/main" xmlns="" id="{BBF78195-44CB-4D9A-A4B2-E5209D6DDF79}"/>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322" name="Text Box 17">
          <a:extLst>
            <a:ext uri="{FF2B5EF4-FFF2-40B4-BE49-F238E27FC236}">
              <a16:creationId xmlns:a16="http://schemas.microsoft.com/office/drawing/2014/main" xmlns="" id="{4B62F0DF-B5D6-41D6-9B8C-6A72AADEA1E5}"/>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323" name="Text Box 18">
          <a:extLst>
            <a:ext uri="{FF2B5EF4-FFF2-40B4-BE49-F238E27FC236}">
              <a16:creationId xmlns:a16="http://schemas.microsoft.com/office/drawing/2014/main" xmlns="" id="{2B142850-D8C4-43C3-ACA3-9D4E5BA87E05}"/>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324" name="Text Box 19">
          <a:extLst>
            <a:ext uri="{FF2B5EF4-FFF2-40B4-BE49-F238E27FC236}">
              <a16:creationId xmlns:a16="http://schemas.microsoft.com/office/drawing/2014/main" xmlns="" id="{64E1144B-58A0-49BC-8350-9847282BF532}"/>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325" name="Text Box 16">
          <a:extLst>
            <a:ext uri="{FF2B5EF4-FFF2-40B4-BE49-F238E27FC236}">
              <a16:creationId xmlns:a16="http://schemas.microsoft.com/office/drawing/2014/main" xmlns="" id="{02F47330-5AB6-4D75-A838-7B6B26A3859A}"/>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326" name="Text Box 17">
          <a:extLst>
            <a:ext uri="{FF2B5EF4-FFF2-40B4-BE49-F238E27FC236}">
              <a16:creationId xmlns:a16="http://schemas.microsoft.com/office/drawing/2014/main" xmlns="" id="{8E5AEDD3-E343-4843-8E7C-989AD8B7681E}"/>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327" name="Text Box 18">
          <a:extLst>
            <a:ext uri="{FF2B5EF4-FFF2-40B4-BE49-F238E27FC236}">
              <a16:creationId xmlns:a16="http://schemas.microsoft.com/office/drawing/2014/main" xmlns="" id="{9AF207F9-0058-4C2E-8FF4-E672833E7515}"/>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328" name="Text Box 19">
          <a:extLst>
            <a:ext uri="{FF2B5EF4-FFF2-40B4-BE49-F238E27FC236}">
              <a16:creationId xmlns:a16="http://schemas.microsoft.com/office/drawing/2014/main" xmlns="" id="{BB9C6DDC-AB7E-4274-85A5-4BC1F83A106D}"/>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1329" name="Text Box 16">
          <a:extLst>
            <a:ext uri="{FF2B5EF4-FFF2-40B4-BE49-F238E27FC236}">
              <a16:creationId xmlns:a16="http://schemas.microsoft.com/office/drawing/2014/main" xmlns="" id="{B2704085-76A0-49D6-B963-2B118F234845}"/>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1330" name="Text Box 17">
          <a:extLst>
            <a:ext uri="{FF2B5EF4-FFF2-40B4-BE49-F238E27FC236}">
              <a16:creationId xmlns:a16="http://schemas.microsoft.com/office/drawing/2014/main" xmlns="" id="{FCDBE19C-B287-4D6A-8A6D-37E830C2E30F}"/>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1331" name="Text Box 18">
          <a:extLst>
            <a:ext uri="{FF2B5EF4-FFF2-40B4-BE49-F238E27FC236}">
              <a16:creationId xmlns:a16="http://schemas.microsoft.com/office/drawing/2014/main" xmlns="" id="{F8E9C4EF-32D6-4475-A070-B808CF403E10}"/>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1332" name="Text Box 19">
          <a:extLst>
            <a:ext uri="{FF2B5EF4-FFF2-40B4-BE49-F238E27FC236}">
              <a16:creationId xmlns:a16="http://schemas.microsoft.com/office/drawing/2014/main" xmlns="" id="{C11D62BD-D515-400B-951A-A05D5716EC3A}"/>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90</xdr:row>
      <xdr:rowOff>0</xdr:rowOff>
    </xdr:from>
    <xdr:ext cx="95250" cy="171450"/>
    <xdr:sp macro="" textlink="">
      <xdr:nvSpPr>
        <xdr:cNvPr id="1333" name="Text Box 16">
          <a:extLst>
            <a:ext uri="{FF2B5EF4-FFF2-40B4-BE49-F238E27FC236}">
              <a16:creationId xmlns:a16="http://schemas.microsoft.com/office/drawing/2014/main" xmlns="" id="{D112F28B-13D4-4DAC-AF72-77CDC2ED7556}"/>
            </a:ext>
          </a:extLst>
        </xdr:cNvPr>
        <xdr:cNvSpPr txBox="1">
          <a:spLocks noChangeArrowheads="1"/>
        </xdr:cNvSpPr>
      </xdr:nvSpPr>
      <xdr:spPr bwMode="auto">
        <a:xfrm>
          <a:off x="48069500"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90</xdr:row>
      <xdr:rowOff>0</xdr:rowOff>
    </xdr:from>
    <xdr:ext cx="95250" cy="171450"/>
    <xdr:sp macro="" textlink="">
      <xdr:nvSpPr>
        <xdr:cNvPr id="1334" name="Text Box 17">
          <a:extLst>
            <a:ext uri="{FF2B5EF4-FFF2-40B4-BE49-F238E27FC236}">
              <a16:creationId xmlns:a16="http://schemas.microsoft.com/office/drawing/2014/main" xmlns="" id="{243B55F0-2DD6-4276-A5DA-0D5F4BD6803C}"/>
            </a:ext>
          </a:extLst>
        </xdr:cNvPr>
        <xdr:cNvSpPr txBox="1">
          <a:spLocks noChangeArrowheads="1"/>
        </xdr:cNvSpPr>
      </xdr:nvSpPr>
      <xdr:spPr bwMode="auto">
        <a:xfrm>
          <a:off x="48069500"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90</xdr:row>
      <xdr:rowOff>0</xdr:rowOff>
    </xdr:from>
    <xdr:ext cx="95250" cy="171450"/>
    <xdr:sp macro="" textlink="">
      <xdr:nvSpPr>
        <xdr:cNvPr id="1335" name="Text Box 18">
          <a:extLst>
            <a:ext uri="{FF2B5EF4-FFF2-40B4-BE49-F238E27FC236}">
              <a16:creationId xmlns:a16="http://schemas.microsoft.com/office/drawing/2014/main" xmlns="" id="{2971D838-BB4D-4E86-8F1F-13266031D59C}"/>
            </a:ext>
          </a:extLst>
        </xdr:cNvPr>
        <xdr:cNvSpPr txBox="1">
          <a:spLocks noChangeArrowheads="1"/>
        </xdr:cNvSpPr>
      </xdr:nvSpPr>
      <xdr:spPr bwMode="auto">
        <a:xfrm>
          <a:off x="48069500"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90</xdr:row>
      <xdr:rowOff>0</xdr:rowOff>
    </xdr:from>
    <xdr:ext cx="95250" cy="171450"/>
    <xdr:sp macro="" textlink="">
      <xdr:nvSpPr>
        <xdr:cNvPr id="1336" name="Text Box 19">
          <a:extLst>
            <a:ext uri="{FF2B5EF4-FFF2-40B4-BE49-F238E27FC236}">
              <a16:creationId xmlns:a16="http://schemas.microsoft.com/office/drawing/2014/main" xmlns="" id="{B3928707-4578-422E-A8E1-6CEF21FCC51B}"/>
            </a:ext>
          </a:extLst>
        </xdr:cNvPr>
        <xdr:cNvSpPr txBox="1">
          <a:spLocks noChangeArrowheads="1"/>
        </xdr:cNvSpPr>
      </xdr:nvSpPr>
      <xdr:spPr bwMode="auto">
        <a:xfrm>
          <a:off x="48069500"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444014"/>
    <xdr:sp macro="" textlink="">
      <xdr:nvSpPr>
        <xdr:cNvPr id="1337" name="Text Box 15">
          <a:extLst>
            <a:ext uri="{FF2B5EF4-FFF2-40B4-BE49-F238E27FC236}">
              <a16:creationId xmlns:a16="http://schemas.microsoft.com/office/drawing/2014/main" xmlns="" id="{B7ED481A-B311-4006-A9A6-C82C38E3BCAE}"/>
            </a:ext>
          </a:extLst>
        </xdr:cNvPr>
        <xdr:cNvSpPr txBox="1">
          <a:spLocks noChangeArrowheads="1"/>
        </xdr:cNvSpPr>
      </xdr:nvSpPr>
      <xdr:spPr bwMode="auto">
        <a:xfrm>
          <a:off x="3710214" y="4115254"/>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338" name="Text Box 16">
          <a:extLst>
            <a:ext uri="{FF2B5EF4-FFF2-40B4-BE49-F238E27FC236}">
              <a16:creationId xmlns:a16="http://schemas.microsoft.com/office/drawing/2014/main" xmlns="" id="{34A66210-0E3B-4872-A46F-B00C79F793A5}"/>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339" name="Text Box 17">
          <a:extLst>
            <a:ext uri="{FF2B5EF4-FFF2-40B4-BE49-F238E27FC236}">
              <a16:creationId xmlns:a16="http://schemas.microsoft.com/office/drawing/2014/main" xmlns="" id="{17B34B66-A2CD-4240-AA74-BD36A1EA2403}"/>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340" name="Text Box 18">
          <a:extLst>
            <a:ext uri="{FF2B5EF4-FFF2-40B4-BE49-F238E27FC236}">
              <a16:creationId xmlns:a16="http://schemas.microsoft.com/office/drawing/2014/main" xmlns="" id="{229A8ABF-001F-4979-92D4-6513D0ECB277}"/>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341" name="Text Box 19">
          <a:extLst>
            <a:ext uri="{FF2B5EF4-FFF2-40B4-BE49-F238E27FC236}">
              <a16:creationId xmlns:a16="http://schemas.microsoft.com/office/drawing/2014/main" xmlns="" id="{5E5FF297-D806-4F75-A023-8A6D8E514E5A}"/>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1342" name="Text Box 15">
          <a:extLst>
            <a:ext uri="{FF2B5EF4-FFF2-40B4-BE49-F238E27FC236}">
              <a16:creationId xmlns:a16="http://schemas.microsoft.com/office/drawing/2014/main" xmlns="" id="{154083F4-E6EE-43CA-9AB4-FE5C02D0DDC4}"/>
            </a:ext>
          </a:extLst>
        </xdr:cNvPr>
        <xdr:cNvSpPr txBox="1">
          <a:spLocks noChangeArrowheads="1"/>
        </xdr:cNvSpPr>
      </xdr:nvSpPr>
      <xdr:spPr bwMode="auto">
        <a:xfrm>
          <a:off x="3710214" y="44980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442269"/>
    <xdr:sp macro="" textlink="">
      <xdr:nvSpPr>
        <xdr:cNvPr id="1343" name="Text Box 15">
          <a:extLst>
            <a:ext uri="{FF2B5EF4-FFF2-40B4-BE49-F238E27FC236}">
              <a16:creationId xmlns:a16="http://schemas.microsoft.com/office/drawing/2014/main" xmlns="" id="{DF5DE7A2-F4C6-4B67-B613-53612F59560F}"/>
            </a:ext>
          </a:extLst>
        </xdr:cNvPr>
        <xdr:cNvSpPr txBox="1">
          <a:spLocks noChangeArrowheads="1"/>
        </xdr:cNvSpPr>
      </xdr:nvSpPr>
      <xdr:spPr bwMode="auto">
        <a:xfrm>
          <a:off x="6773182" y="4115254"/>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1344" name="Text Box 16">
          <a:extLst>
            <a:ext uri="{FF2B5EF4-FFF2-40B4-BE49-F238E27FC236}">
              <a16:creationId xmlns:a16="http://schemas.microsoft.com/office/drawing/2014/main" xmlns="" id="{E806B8A7-29C2-4EBC-99F1-C28CFCCCD7E0}"/>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1345" name="Text Box 17">
          <a:extLst>
            <a:ext uri="{FF2B5EF4-FFF2-40B4-BE49-F238E27FC236}">
              <a16:creationId xmlns:a16="http://schemas.microsoft.com/office/drawing/2014/main" xmlns="" id="{DFD5BAF0-2632-42F1-94A7-AC32B2458A5F}"/>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1346" name="Text Box 18">
          <a:extLst>
            <a:ext uri="{FF2B5EF4-FFF2-40B4-BE49-F238E27FC236}">
              <a16:creationId xmlns:a16="http://schemas.microsoft.com/office/drawing/2014/main" xmlns="" id="{A57F26EF-2E19-46D7-95F9-164383D94A21}"/>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1347" name="Text Box 15">
          <a:extLst>
            <a:ext uri="{FF2B5EF4-FFF2-40B4-BE49-F238E27FC236}">
              <a16:creationId xmlns:a16="http://schemas.microsoft.com/office/drawing/2014/main" xmlns="" id="{F525B37B-135A-4197-ACFB-583939A489DC}"/>
            </a:ext>
          </a:extLst>
        </xdr:cNvPr>
        <xdr:cNvSpPr txBox="1">
          <a:spLocks noChangeArrowheads="1"/>
        </xdr:cNvSpPr>
      </xdr:nvSpPr>
      <xdr:spPr bwMode="auto">
        <a:xfrm>
          <a:off x="6773182" y="44980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348" name="Text Box 16">
          <a:extLst>
            <a:ext uri="{FF2B5EF4-FFF2-40B4-BE49-F238E27FC236}">
              <a16:creationId xmlns:a16="http://schemas.microsoft.com/office/drawing/2014/main" xmlns="" id="{4943C167-8952-41DB-ADBF-A651A117F1CE}"/>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349" name="Text Box 17">
          <a:extLst>
            <a:ext uri="{FF2B5EF4-FFF2-40B4-BE49-F238E27FC236}">
              <a16:creationId xmlns:a16="http://schemas.microsoft.com/office/drawing/2014/main" xmlns="" id="{807996BD-9BE3-4F79-80A6-FB1BF510E692}"/>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350" name="Text Box 18">
          <a:extLst>
            <a:ext uri="{FF2B5EF4-FFF2-40B4-BE49-F238E27FC236}">
              <a16:creationId xmlns:a16="http://schemas.microsoft.com/office/drawing/2014/main" xmlns="" id="{20B1616E-515D-4490-BE77-48D552E84E2C}"/>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351" name="Text Box 19">
          <a:extLst>
            <a:ext uri="{FF2B5EF4-FFF2-40B4-BE49-F238E27FC236}">
              <a16:creationId xmlns:a16="http://schemas.microsoft.com/office/drawing/2014/main" xmlns="" id="{4588F229-DF3E-437C-8968-F1483ACBB327}"/>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442269"/>
    <xdr:sp macro="" textlink="">
      <xdr:nvSpPr>
        <xdr:cNvPr id="1352" name="Text Box 15">
          <a:extLst>
            <a:ext uri="{FF2B5EF4-FFF2-40B4-BE49-F238E27FC236}">
              <a16:creationId xmlns:a16="http://schemas.microsoft.com/office/drawing/2014/main" xmlns="" id="{06330BEC-A8D0-445C-BEC9-37172AFDD893}"/>
            </a:ext>
          </a:extLst>
        </xdr:cNvPr>
        <xdr:cNvSpPr txBox="1">
          <a:spLocks noChangeArrowheads="1"/>
        </xdr:cNvSpPr>
      </xdr:nvSpPr>
      <xdr:spPr bwMode="auto">
        <a:xfrm>
          <a:off x="9616168" y="4115254"/>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353" name="Text Box 16">
          <a:extLst>
            <a:ext uri="{FF2B5EF4-FFF2-40B4-BE49-F238E27FC236}">
              <a16:creationId xmlns:a16="http://schemas.microsoft.com/office/drawing/2014/main" xmlns="" id="{A3F805A3-9C02-461E-936D-6938733321D2}"/>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354" name="Text Box 17">
          <a:extLst>
            <a:ext uri="{FF2B5EF4-FFF2-40B4-BE49-F238E27FC236}">
              <a16:creationId xmlns:a16="http://schemas.microsoft.com/office/drawing/2014/main" xmlns="" id="{56F16EBC-E930-43BE-9F30-AE7069A5B213}"/>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355" name="Text Box 18">
          <a:extLst>
            <a:ext uri="{FF2B5EF4-FFF2-40B4-BE49-F238E27FC236}">
              <a16:creationId xmlns:a16="http://schemas.microsoft.com/office/drawing/2014/main" xmlns="" id="{1D2D19BA-904A-4480-AFA5-EBCF1DD02C06}"/>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356" name="Text Box 19">
          <a:extLst>
            <a:ext uri="{FF2B5EF4-FFF2-40B4-BE49-F238E27FC236}">
              <a16:creationId xmlns:a16="http://schemas.microsoft.com/office/drawing/2014/main" xmlns="" id="{E0558191-CE9C-4BE9-A217-FDF15EC415FE}"/>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357" name="Text Box 16">
          <a:extLst>
            <a:ext uri="{FF2B5EF4-FFF2-40B4-BE49-F238E27FC236}">
              <a16:creationId xmlns:a16="http://schemas.microsoft.com/office/drawing/2014/main" xmlns="" id="{C3DB319E-523A-4686-B48F-8052135F02F9}"/>
            </a:ext>
          </a:extLst>
        </xdr:cNvPr>
        <xdr:cNvSpPr txBox="1">
          <a:spLocks noChangeArrowheads="1"/>
        </xdr:cNvSpPr>
      </xdr:nvSpPr>
      <xdr:spPr bwMode="auto">
        <a:xfrm>
          <a:off x="3706091"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358" name="Text Box 17">
          <a:extLst>
            <a:ext uri="{FF2B5EF4-FFF2-40B4-BE49-F238E27FC236}">
              <a16:creationId xmlns:a16="http://schemas.microsoft.com/office/drawing/2014/main" xmlns="" id="{A5AA5C58-3CBB-49EA-85DF-9D28E1EBDD82}"/>
            </a:ext>
          </a:extLst>
        </xdr:cNvPr>
        <xdr:cNvSpPr txBox="1">
          <a:spLocks noChangeArrowheads="1"/>
        </xdr:cNvSpPr>
      </xdr:nvSpPr>
      <xdr:spPr bwMode="auto">
        <a:xfrm>
          <a:off x="3706091"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359" name="Text Box 18">
          <a:extLst>
            <a:ext uri="{FF2B5EF4-FFF2-40B4-BE49-F238E27FC236}">
              <a16:creationId xmlns:a16="http://schemas.microsoft.com/office/drawing/2014/main" xmlns="" id="{38EE4201-CF6F-4AE0-8648-3B04CFC3B785}"/>
            </a:ext>
          </a:extLst>
        </xdr:cNvPr>
        <xdr:cNvSpPr txBox="1">
          <a:spLocks noChangeArrowheads="1"/>
        </xdr:cNvSpPr>
      </xdr:nvSpPr>
      <xdr:spPr bwMode="auto">
        <a:xfrm>
          <a:off x="3706091"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360" name="Text Box 19">
          <a:extLst>
            <a:ext uri="{FF2B5EF4-FFF2-40B4-BE49-F238E27FC236}">
              <a16:creationId xmlns:a16="http://schemas.microsoft.com/office/drawing/2014/main" xmlns="" id="{AAC3FF17-BA06-4539-9E1A-BCA4A7F30AF4}"/>
            </a:ext>
          </a:extLst>
        </xdr:cNvPr>
        <xdr:cNvSpPr txBox="1">
          <a:spLocks noChangeArrowheads="1"/>
        </xdr:cNvSpPr>
      </xdr:nvSpPr>
      <xdr:spPr bwMode="auto">
        <a:xfrm>
          <a:off x="3706091"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1361" name="Text Box 16">
          <a:extLst>
            <a:ext uri="{FF2B5EF4-FFF2-40B4-BE49-F238E27FC236}">
              <a16:creationId xmlns:a16="http://schemas.microsoft.com/office/drawing/2014/main" xmlns="" id="{E3461970-DA60-457C-8DC9-39590BC57E51}"/>
            </a:ext>
          </a:extLst>
        </xdr:cNvPr>
        <xdr:cNvSpPr txBox="1">
          <a:spLocks noChangeArrowheads="1"/>
        </xdr:cNvSpPr>
      </xdr:nvSpPr>
      <xdr:spPr bwMode="auto">
        <a:xfrm>
          <a:off x="6768234"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1362" name="Text Box 17">
          <a:extLst>
            <a:ext uri="{FF2B5EF4-FFF2-40B4-BE49-F238E27FC236}">
              <a16:creationId xmlns:a16="http://schemas.microsoft.com/office/drawing/2014/main" xmlns="" id="{B16C63CA-4848-49C9-AE5C-38DF7999E2FE}"/>
            </a:ext>
          </a:extLst>
        </xdr:cNvPr>
        <xdr:cNvSpPr txBox="1">
          <a:spLocks noChangeArrowheads="1"/>
        </xdr:cNvSpPr>
      </xdr:nvSpPr>
      <xdr:spPr bwMode="auto">
        <a:xfrm>
          <a:off x="6768234"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1363" name="Text Box 18">
          <a:extLst>
            <a:ext uri="{FF2B5EF4-FFF2-40B4-BE49-F238E27FC236}">
              <a16:creationId xmlns:a16="http://schemas.microsoft.com/office/drawing/2014/main" xmlns="" id="{AB67BB4F-FEC5-4CE8-8508-E0C673E66FA4}"/>
            </a:ext>
          </a:extLst>
        </xdr:cNvPr>
        <xdr:cNvSpPr txBox="1">
          <a:spLocks noChangeArrowheads="1"/>
        </xdr:cNvSpPr>
      </xdr:nvSpPr>
      <xdr:spPr bwMode="auto">
        <a:xfrm>
          <a:off x="6768234"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1364" name="Text Box 19">
          <a:extLst>
            <a:ext uri="{FF2B5EF4-FFF2-40B4-BE49-F238E27FC236}">
              <a16:creationId xmlns:a16="http://schemas.microsoft.com/office/drawing/2014/main" xmlns="" id="{61FCF288-0B1F-47A1-8817-2B7CF67E37FA}"/>
            </a:ext>
          </a:extLst>
        </xdr:cNvPr>
        <xdr:cNvSpPr txBox="1">
          <a:spLocks noChangeArrowheads="1"/>
        </xdr:cNvSpPr>
      </xdr:nvSpPr>
      <xdr:spPr bwMode="auto">
        <a:xfrm>
          <a:off x="6768234"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90</xdr:row>
      <xdr:rowOff>0</xdr:rowOff>
    </xdr:from>
    <xdr:ext cx="95250" cy="171450"/>
    <xdr:sp macro="" textlink="">
      <xdr:nvSpPr>
        <xdr:cNvPr id="1365" name="Text Box 16">
          <a:extLst>
            <a:ext uri="{FF2B5EF4-FFF2-40B4-BE49-F238E27FC236}">
              <a16:creationId xmlns:a16="http://schemas.microsoft.com/office/drawing/2014/main" xmlns="" id="{5CD6A7DB-9D14-4175-85D2-420B065C34D6}"/>
            </a:ext>
          </a:extLst>
        </xdr:cNvPr>
        <xdr:cNvSpPr txBox="1">
          <a:spLocks noChangeArrowheads="1"/>
        </xdr:cNvSpPr>
      </xdr:nvSpPr>
      <xdr:spPr bwMode="auto">
        <a:xfrm>
          <a:off x="48052182"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90</xdr:row>
      <xdr:rowOff>0</xdr:rowOff>
    </xdr:from>
    <xdr:ext cx="95250" cy="171450"/>
    <xdr:sp macro="" textlink="">
      <xdr:nvSpPr>
        <xdr:cNvPr id="1366" name="Text Box 17">
          <a:extLst>
            <a:ext uri="{FF2B5EF4-FFF2-40B4-BE49-F238E27FC236}">
              <a16:creationId xmlns:a16="http://schemas.microsoft.com/office/drawing/2014/main" xmlns="" id="{20D5EF7D-9589-4003-A095-DBC5DF7E91D9}"/>
            </a:ext>
          </a:extLst>
        </xdr:cNvPr>
        <xdr:cNvSpPr txBox="1">
          <a:spLocks noChangeArrowheads="1"/>
        </xdr:cNvSpPr>
      </xdr:nvSpPr>
      <xdr:spPr bwMode="auto">
        <a:xfrm>
          <a:off x="48052182"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90</xdr:row>
      <xdr:rowOff>0</xdr:rowOff>
    </xdr:from>
    <xdr:ext cx="95250" cy="171450"/>
    <xdr:sp macro="" textlink="">
      <xdr:nvSpPr>
        <xdr:cNvPr id="1367" name="Text Box 18">
          <a:extLst>
            <a:ext uri="{FF2B5EF4-FFF2-40B4-BE49-F238E27FC236}">
              <a16:creationId xmlns:a16="http://schemas.microsoft.com/office/drawing/2014/main" xmlns="" id="{9D878CAE-270F-4159-BCF5-E6F6514247E0}"/>
            </a:ext>
          </a:extLst>
        </xdr:cNvPr>
        <xdr:cNvSpPr txBox="1">
          <a:spLocks noChangeArrowheads="1"/>
        </xdr:cNvSpPr>
      </xdr:nvSpPr>
      <xdr:spPr bwMode="auto">
        <a:xfrm>
          <a:off x="48052182"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90</xdr:row>
      <xdr:rowOff>0</xdr:rowOff>
    </xdr:from>
    <xdr:ext cx="95250" cy="171450"/>
    <xdr:sp macro="" textlink="">
      <xdr:nvSpPr>
        <xdr:cNvPr id="1368" name="Text Box 19">
          <a:extLst>
            <a:ext uri="{FF2B5EF4-FFF2-40B4-BE49-F238E27FC236}">
              <a16:creationId xmlns:a16="http://schemas.microsoft.com/office/drawing/2014/main" xmlns="" id="{50DED1C4-EA56-454F-8A79-AED312D469DC}"/>
            </a:ext>
          </a:extLst>
        </xdr:cNvPr>
        <xdr:cNvSpPr txBox="1">
          <a:spLocks noChangeArrowheads="1"/>
        </xdr:cNvSpPr>
      </xdr:nvSpPr>
      <xdr:spPr bwMode="auto">
        <a:xfrm>
          <a:off x="48052182"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444014"/>
    <xdr:sp macro="" textlink="">
      <xdr:nvSpPr>
        <xdr:cNvPr id="1369" name="Text Box 15">
          <a:extLst>
            <a:ext uri="{FF2B5EF4-FFF2-40B4-BE49-F238E27FC236}">
              <a16:creationId xmlns:a16="http://schemas.microsoft.com/office/drawing/2014/main" xmlns="" id="{FAC99A6E-5A81-4803-B7B7-80BDB6D405A8}"/>
            </a:ext>
          </a:extLst>
        </xdr:cNvPr>
        <xdr:cNvSpPr txBox="1">
          <a:spLocks noChangeArrowheads="1"/>
        </xdr:cNvSpPr>
      </xdr:nvSpPr>
      <xdr:spPr bwMode="auto">
        <a:xfrm>
          <a:off x="3706091" y="4130098"/>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370" name="Text Box 16">
          <a:extLst>
            <a:ext uri="{FF2B5EF4-FFF2-40B4-BE49-F238E27FC236}">
              <a16:creationId xmlns:a16="http://schemas.microsoft.com/office/drawing/2014/main" xmlns="" id="{BDEE638C-D576-4258-86DE-524FC5E5D3BE}"/>
            </a:ext>
          </a:extLst>
        </xdr:cNvPr>
        <xdr:cNvSpPr txBox="1">
          <a:spLocks noChangeArrowheads="1"/>
        </xdr:cNvSpPr>
      </xdr:nvSpPr>
      <xdr:spPr bwMode="auto">
        <a:xfrm>
          <a:off x="3706091"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371" name="Text Box 17">
          <a:extLst>
            <a:ext uri="{FF2B5EF4-FFF2-40B4-BE49-F238E27FC236}">
              <a16:creationId xmlns:a16="http://schemas.microsoft.com/office/drawing/2014/main" xmlns="" id="{3A68BF2B-9E50-4A1A-A4A8-82A43094C498}"/>
            </a:ext>
          </a:extLst>
        </xdr:cNvPr>
        <xdr:cNvSpPr txBox="1">
          <a:spLocks noChangeArrowheads="1"/>
        </xdr:cNvSpPr>
      </xdr:nvSpPr>
      <xdr:spPr bwMode="auto">
        <a:xfrm>
          <a:off x="3706091"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372" name="Text Box 18">
          <a:extLst>
            <a:ext uri="{FF2B5EF4-FFF2-40B4-BE49-F238E27FC236}">
              <a16:creationId xmlns:a16="http://schemas.microsoft.com/office/drawing/2014/main" xmlns="" id="{FC48ED3E-3DF4-4C1B-BFEF-34089D0ECFED}"/>
            </a:ext>
          </a:extLst>
        </xdr:cNvPr>
        <xdr:cNvSpPr txBox="1">
          <a:spLocks noChangeArrowheads="1"/>
        </xdr:cNvSpPr>
      </xdr:nvSpPr>
      <xdr:spPr bwMode="auto">
        <a:xfrm>
          <a:off x="3706091"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373" name="Text Box 19">
          <a:extLst>
            <a:ext uri="{FF2B5EF4-FFF2-40B4-BE49-F238E27FC236}">
              <a16:creationId xmlns:a16="http://schemas.microsoft.com/office/drawing/2014/main" xmlns="" id="{44510459-A3AE-43A7-B7FE-7CF099CC1AD9}"/>
            </a:ext>
          </a:extLst>
        </xdr:cNvPr>
        <xdr:cNvSpPr txBox="1">
          <a:spLocks noChangeArrowheads="1"/>
        </xdr:cNvSpPr>
      </xdr:nvSpPr>
      <xdr:spPr bwMode="auto">
        <a:xfrm>
          <a:off x="3706091"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442269"/>
    <xdr:sp macro="" textlink="">
      <xdr:nvSpPr>
        <xdr:cNvPr id="1374" name="Text Box 15">
          <a:extLst>
            <a:ext uri="{FF2B5EF4-FFF2-40B4-BE49-F238E27FC236}">
              <a16:creationId xmlns:a16="http://schemas.microsoft.com/office/drawing/2014/main" xmlns="" id="{5D4E293B-CCAB-49A3-A502-056040E961AB}"/>
            </a:ext>
          </a:extLst>
        </xdr:cNvPr>
        <xdr:cNvSpPr txBox="1">
          <a:spLocks noChangeArrowheads="1"/>
        </xdr:cNvSpPr>
      </xdr:nvSpPr>
      <xdr:spPr bwMode="auto">
        <a:xfrm>
          <a:off x="6768234" y="4130098"/>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1375" name="Text Box 16">
          <a:extLst>
            <a:ext uri="{FF2B5EF4-FFF2-40B4-BE49-F238E27FC236}">
              <a16:creationId xmlns:a16="http://schemas.microsoft.com/office/drawing/2014/main" xmlns="" id="{A1D4823E-8CA9-4B4E-97D0-59CE86B32865}"/>
            </a:ext>
          </a:extLst>
        </xdr:cNvPr>
        <xdr:cNvSpPr txBox="1">
          <a:spLocks noChangeArrowheads="1"/>
        </xdr:cNvSpPr>
      </xdr:nvSpPr>
      <xdr:spPr bwMode="auto">
        <a:xfrm>
          <a:off x="6768234"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1376" name="Text Box 17">
          <a:extLst>
            <a:ext uri="{FF2B5EF4-FFF2-40B4-BE49-F238E27FC236}">
              <a16:creationId xmlns:a16="http://schemas.microsoft.com/office/drawing/2014/main" xmlns="" id="{4D5FD842-7F73-4B6C-A257-2236F61D276A}"/>
            </a:ext>
          </a:extLst>
        </xdr:cNvPr>
        <xdr:cNvSpPr txBox="1">
          <a:spLocks noChangeArrowheads="1"/>
        </xdr:cNvSpPr>
      </xdr:nvSpPr>
      <xdr:spPr bwMode="auto">
        <a:xfrm>
          <a:off x="6768234"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1377" name="Text Box 18">
          <a:extLst>
            <a:ext uri="{FF2B5EF4-FFF2-40B4-BE49-F238E27FC236}">
              <a16:creationId xmlns:a16="http://schemas.microsoft.com/office/drawing/2014/main" xmlns="" id="{2A1C8C37-58DE-4358-8A64-681F4BAA420B}"/>
            </a:ext>
          </a:extLst>
        </xdr:cNvPr>
        <xdr:cNvSpPr txBox="1">
          <a:spLocks noChangeArrowheads="1"/>
        </xdr:cNvSpPr>
      </xdr:nvSpPr>
      <xdr:spPr bwMode="auto">
        <a:xfrm>
          <a:off x="6768234"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378" name="Text Box 16">
          <a:extLst>
            <a:ext uri="{FF2B5EF4-FFF2-40B4-BE49-F238E27FC236}">
              <a16:creationId xmlns:a16="http://schemas.microsoft.com/office/drawing/2014/main" xmlns="" id="{FD0E7258-709A-4345-8763-403FE42F0761}"/>
            </a:ext>
          </a:extLst>
        </xdr:cNvPr>
        <xdr:cNvSpPr txBox="1">
          <a:spLocks noChangeArrowheads="1"/>
        </xdr:cNvSpPr>
      </xdr:nvSpPr>
      <xdr:spPr bwMode="auto">
        <a:xfrm>
          <a:off x="9615343"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379" name="Text Box 17">
          <a:extLst>
            <a:ext uri="{FF2B5EF4-FFF2-40B4-BE49-F238E27FC236}">
              <a16:creationId xmlns:a16="http://schemas.microsoft.com/office/drawing/2014/main" xmlns="" id="{57E3C16E-1A6B-43F3-A011-7350A8B990A3}"/>
            </a:ext>
          </a:extLst>
        </xdr:cNvPr>
        <xdr:cNvSpPr txBox="1">
          <a:spLocks noChangeArrowheads="1"/>
        </xdr:cNvSpPr>
      </xdr:nvSpPr>
      <xdr:spPr bwMode="auto">
        <a:xfrm>
          <a:off x="9615343"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380" name="Text Box 18">
          <a:extLst>
            <a:ext uri="{FF2B5EF4-FFF2-40B4-BE49-F238E27FC236}">
              <a16:creationId xmlns:a16="http://schemas.microsoft.com/office/drawing/2014/main" xmlns="" id="{C412FBD0-1153-42A1-A290-EDBBFB76556C}"/>
            </a:ext>
          </a:extLst>
        </xdr:cNvPr>
        <xdr:cNvSpPr txBox="1">
          <a:spLocks noChangeArrowheads="1"/>
        </xdr:cNvSpPr>
      </xdr:nvSpPr>
      <xdr:spPr bwMode="auto">
        <a:xfrm>
          <a:off x="9615343"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381" name="Text Box 19">
          <a:extLst>
            <a:ext uri="{FF2B5EF4-FFF2-40B4-BE49-F238E27FC236}">
              <a16:creationId xmlns:a16="http://schemas.microsoft.com/office/drawing/2014/main" xmlns="" id="{336314DE-16A6-4CBA-83D5-1ED1082BDA96}"/>
            </a:ext>
          </a:extLst>
        </xdr:cNvPr>
        <xdr:cNvSpPr txBox="1">
          <a:spLocks noChangeArrowheads="1"/>
        </xdr:cNvSpPr>
      </xdr:nvSpPr>
      <xdr:spPr bwMode="auto">
        <a:xfrm>
          <a:off x="9615343"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442269"/>
    <xdr:sp macro="" textlink="">
      <xdr:nvSpPr>
        <xdr:cNvPr id="1382" name="Text Box 15">
          <a:extLst>
            <a:ext uri="{FF2B5EF4-FFF2-40B4-BE49-F238E27FC236}">
              <a16:creationId xmlns:a16="http://schemas.microsoft.com/office/drawing/2014/main" xmlns="" id="{600C220C-1E8E-45E9-9543-3F09C6E8AFFA}"/>
            </a:ext>
          </a:extLst>
        </xdr:cNvPr>
        <xdr:cNvSpPr txBox="1">
          <a:spLocks noChangeArrowheads="1"/>
        </xdr:cNvSpPr>
      </xdr:nvSpPr>
      <xdr:spPr bwMode="auto">
        <a:xfrm>
          <a:off x="9615343" y="4130098"/>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383" name="Text Box 16">
          <a:extLst>
            <a:ext uri="{FF2B5EF4-FFF2-40B4-BE49-F238E27FC236}">
              <a16:creationId xmlns:a16="http://schemas.microsoft.com/office/drawing/2014/main" xmlns="" id="{CB8D282F-A8CC-4744-9E9C-2EB61B733A97}"/>
            </a:ext>
          </a:extLst>
        </xdr:cNvPr>
        <xdr:cNvSpPr txBox="1">
          <a:spLocks noChangeArrowheads="1"/>
        </xdr:cNvSpPr>
      </xdr:nvSpPr>
      <xdr:spPr bwMode="auto">
        <a:xfrm>
          <a:off x="9615343"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384" name="Text Box 17">
          <a:extLst>
            <a:ext uri="{FF2B5EF4-FFF2-40B4-BE49-F238E27FC236}">
              <a16:creationId xmlns:a16="http://schemas.microsoft.com/office/drawing/2014/main" xmlns="" id="{8650AF3E-AC6F-460E-8322-9FA3B92938E6}"/>
            </a:ext>
          </a:extLst>
        </xdr:cNvPr>
        <xdr:cNvSpPr txBox="1">
          <a:spLocks noChangeArrowheads="1"/>
        </xdr:cNvSpPr>
      </xdr:nvSpPr>
      <xdr:spPr bwMode="auto">
        <a:xfrm>
          <a:off x="9615343"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385" name="Text Box 18">
          <a:extLst>
            <a:ext uri="{FF2B5EF4-FFF2-40B4-BE49-F238E27FC236}">
              <a16:creationId xmlns:a16="http://schemas.microsoft.com/office/drawing/2014/main" xmlns="" id="{0CC4E55F-4C79-4C3A-BF5C-A505CBFAA26E}"/>
            </a:ext>
          </a:extLst>
        </xdr:cNvPr>
        <xdr:cNvSpPr txBox="1">
          <a:spLocks noChangeArrowheads="1"/>
        </xdr:cNvSpPr>
      </xdr:nvSpPr>
      <xdr:spPr bwMode="auto">
        <a:xfrm>
          <a:off x="9615343"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386" name="Text Box 19">
          <a:extLst>
            <a:ext uri="{FF2B5EF4-FFF2-40B4-BE49-F238E27FC236}">
              <a16:creationId xmlns:a16="http://schemas.microsoft.com/office/drawing/2014/main" xmlns="" id="{2DE926E5-B2F3-4854-8FA7-8B419AD367A7}"/>
            </a:ext>
          </a:extLst>
        </xdr:cNvPr>
        <xdr:cNvSpPr txBox="1">
          <a:spLocks noChangeArrowheads="1"/>
        </xdr:cNvSpPr>
      </xdr:nvSpPr>
      <xdr:spPr bwMode="auto">
        <a:xfrm>
          <a:off x="9615343"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387" name="Text Box 16">
          <a:extLst>
            <a:ext uri="{FF2B5EF4-FFF2-40B4-BE49-F238E27FC236}">
              <a16:creationId xmlns:a16="http://schemas.microsoft.com/office/drawing/2014/main" xmlns="" id="{17A59AC9-7A04-4AC6-B967-8FEF3BCBCDE5}"/>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388" name="Text Box 17">
          <a:extLst>
            <a:ext uri="{FF2B5EF4-FFF2-40B4-BE49-F238E27FC236}">
              <a16:creationId xmlns:a16="http://schemas.microsoft.com/office/drawing/2014/main" xmlns="" id="{1B4B0AB5-DDB9-4206-A044-8F36FD18D425}"/>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389" name="Text Box 18">
          <a:extLst>
            <a:ext uri="{FF2B5EF4-FFF2-40B4-BE49-F238E27FC236}">
              <a16:creationId xmlns:a16="http://schemas.microsoft.com/office/drawing/2014/main" xmlns="" id="{18EC73DB-FCC4-4947-A8D7-AEA5316E238B}"/>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390" name="Text Box 19">
          <a:extLst>
            <a:ext uri="{FF2B5EF4-FFF2-40B4-BE49-F238E27FC236}">
              <a16:creationId xmlns:a16="http://schemas.microsoft.com/office/drawing/2014/main" xmlns="" id="{967B4290-6A7F-4CC4-973C-FBF7DC90D760}"/>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1391" name="Text Box 16">
          <a:extLst>
            <a:ext uri="{FF2B5EF4-FFF2-40B4-BE49-F238E27FC236}">
              <a16:creationId xmlns:a16="http://schemas.microsoft.com/office/drawing/2014/main" xmlns="" id="{42F1EDF5-1999-42DD-BBAE-5451D4D6C61C}"/>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1392" name="Text Box 17">
          <a:extLst>
            <a:ext uri="{FF2B5EF4-FFF2-40B4-BE49-F238E27FC236}">
              <a16:creationId xmlns:a16="http://schemas.microsoft.com/office/drawing/2014/main" xmlns="" id="{BEF11387-7A67-4219-BE0D-13CE8C60DA6E}"/>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1393" name="Text Box 18">
          <a:extLst>
            <a:ext uri="{FF2B5EF4-FFF2-40B4-BE49-F238E27FC236}">
              <a16:creationId xmlns:a16="http://schemas.microsoft.com/office/drawing/2014/main" xmlns="" id="{739A849C-81B4-481D-940D-3AE733012AD4}"/>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1394" name="Text Box 19">
          <a:extLst>
            <a:ext uri="{FF2B5EF4-FFF2-40B4-BE49-F238E27FC236}">
              <a16:creationId xmlns:a16="http://schemas.microsoft.com/office/drawing/2014/main" xmlns="" id="{A1493939-F85B-488F-B21E-D2BD34BB3494}"/>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90</xdr:row>
      <xdr:rowOff>0</xdr:rowOff>
    </xdr:from>
    <xdr:ext cx="95250" cy="171450"/>
    <xdr:sp macro="" textlink="">
      <xdr:nvSpPr>
        <xdr:cNvPr id="1395" name="Text Box 16">
          <a:extLst>
            <a:ext uri="{FF2B5EF4-FFF2-40B4-BE49-F238E27FC236}">
              <a16:creationId xmlns:a16="http://schemas.microsoft.com/office/drawing/2014/main" xmlns="" id="{6530EA78-31B6-46AC-9007-9FC120D24A03}"/>
            </a:ext>
          </a:extLst>
        </xdr:cNvPr>
        <xdr:cNvSpPr txBox="1">
          <a:spLocks noChangeArrowheads="1"/>
        </xdr:cNvSpPr>
      </xdr:nvSpPr>
      <xdr:spPr bwMode="auto">
        <a:xfrm>
          <a:off x="48069500"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90</xdr:row>
      <xdr:rowOff>0</xdr:rowOff>
    </xdr:from>
    <xdr:ext cx="95250" cy="171450"/>
    <xdr:sp macro="" textlink="">
      <xdr:nvSpPr>
        <xdr:cNvPr id="1396" name="Text Box 17">
          <a:extLst>
            <a:ext uri="{FF2B5EF4-FFF2-40B4-BE49-F238E27FC236}">
              <a16:creationId xmlns:a16="http://schemas.microsoft.com/office/drawing/2014/main" xmlns="" id="{C2352734-52E3-4559-AA50-476F46D3729D}"/>
            </a:ext>
          </a:extLst>
        </xdr:cNvPr>
        <xdr:cNvSpPr txBox="1">
          <a:spLocks noChangeArrowheads="1"/>
        </xdr:cNvSpPr>
      </xdr:nvSpPr>
      <xdr:spPr bwMode="auto">
        <a:xfrm>
          <a:off x="48069500"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90</xdr:row>
      <xdr:rowOff>0</xdr:rowOff>
    </xdr:from>
    <xdr:ext cx="95250" cy="171450"/>
    <xdr:sp macro="" textlink="">
      <xdr:nvSpPr>
        <xdr:cNvPr id="1397" name="Text Box 18">
          <a:extLst>
            <a:ext uri="{FF2B5EF4-FFF2-40B4-BE49-F238E27FC236}">
              <a16:creationId xmlns:a16="http://schemas.microsoft.com/office/drawing/2014/main" xmlns="" id="{914E1AF2-0B8C-45BD-807F-EC224422AFA2}"/>
            </a:ext>
          </a:extLst>
        </xdr:cNvPr>
        <xdr:cNvSpPr txBox="1">
          <a:spLocks noChangeArrowheads="1"/>
        </xdr:cNvSpPr>
      </xdr:nvSpPr>
      <xdr:spPr bwMode="auto">
        <a:xfrm>
          <a:off x="48069500"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90</xdr:row>
      <xdr:rowOff>0</xdr:rowOff>
    </xdr:from>
    <xdr:ext cx="95250" cy="171450"/>
    <xdr:sp macro="" textlink="">
      <xdr:nvSpPr>
        <xdr:cNvPr id="1398" name="Text Box 19">
          <a:extLst>
            <a:ext uri="{FF2B5EF4-FFF2-40B4-BE49-F238E27FC236}">
              <a16:creationId xmlns:a16="http://schemas.microsoft.com/office/drawing/2014/main" xmlns="" id="{64D3E138-614E-49A0-9629-4F08A94C5563}"/>
            </a:ext>
          </a:extLst>
        </xdr:cNvPr>
        <xdr:cNvSpPr txBox="1">
          <a:spLocks noChangeArrowheads="1"/>
        </xdr:cNvSpPr>
      </xdr:nvSpPr>
      <xdr:spPr bwMode="auto">
        <a:xfrm>
          <a:off x="48069500"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444014"/>
    <xdr:sp macro="" textlink="">
      <xdr:nvSpPr>
        <xdr:cNvPr id="1399" name="Text Box 15">
          <a:extLst>
            <a:ext uri="{FF2B5EF4-FFF2-40B4-BE49-F238E27FC236}">
              <a16:creationId xmlns:a16="http://schemas.microsoft.com/office/drawing/2014/main" xmlns="" id="{7494F284-4E5C-43C9-92C2-29F88E5D2BE9}"/>
            </a:ext>
          </a:extLst>
        </xdr:cNvPr>
        <xdr:cNvSpPr txBox="1">
          <a:spLocks noChangeArrowheads="1"/>
        </xdr:cNvSpPr>
      </xdr:nvSpPr>
      <xdr:spPr bwMode="auto">
        <a:xfrm>
          <a:off x="3710214" y="4115254"/>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400" name="Text Box 16">
          <a:extLst>
            <a:ext uri="{FF2B5EF4-FFF2-40B4-BE49-F238E27FC236}">
              <a16:creationId xmlns:a16="http://schemas.microsoft.com/office/drawing/2014/main" xmlns="" id="{39910844-B86A-4EEA-9A42-630ADEF948A3}"/>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401" name="Text Box 17">
          <a:extLst>
            <a:ext uri="{FF2B5EF4-FFF2-40B4-BE49-F238E27FC236}">
              <a16:creationId xmlns:a16="http://schemas.microsoft.com/office/drawing/2014/main" xmlns="" id="{64D62EBF-EC3E-479C-BA62-2723497D7613}"/>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402" name="Text Box 18">
          <a:extLst>
            <a:ext uri="{FF2B5EF4-FFF2-40B4-BE49-F238E27FC236}">
              <a16:creationId xmlns:a16="http://schemas.microsoft.com/office/drawing/2014/main" xmlns="" id="{912BA4EE-EF91-4983-9597-94402FEB2751}"/>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403" name="Text Box 19">
          <a:extLst>
            <a:ext uri="{FF2B5EF4-FFF2-40B4-BE49-F238E27FC236}">
              <a16:creationId xmlns:a16="http://schemas.microsoft.com/office/drawing/2014/main" xmlns="" id="{1E1B3B41-E1CB-4BA6-A7AC-46C2FEF4AE1D}"/>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442269"/>
    <xdr:sp macro="" textlink="">
      <xdr:nvSpPr>
        <xdr:cNvPr id="1404" name="Text Box 15">
          <a:extLst>
            <a:ext uri="{FF2B5EF4-FFF2-40B4-BE49-F238E27FC236}">
              <a16:creationId xmlns:a16="http://schemas.microsoft.com/office/drawing/2014/main" xmlns="" id="{1CFFADBD-0399-4830-AD0A-FAFDE61A5BAB}"/>
            </a:ext>
          </a:extLst>
        </xdr:cNvPr>
        <xdr:cNvSpPr txBox="1">
          <a:spLocks noChangeArrowheads="1"/>
        </xdr:cNvSpPr>
      </xdr:nvSpPr>
      <xdr:spPr bwMode="auto">
        <a:xfrm>
          <a:off x="6773182" y="4115254"/>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1405" name="Text Box 16">
          <a:extLst>
            <a:ext uri="{FF2B5EF4-FFF2-40B4-BE49-F238E27FC236}">
              <a16:creationId xmlns:a16="http://schemas.microsoft.com/office/drawing/2014/main" xmlns="" id="{13CC4614-9550-4FA8-BD6C-92FBCBFD7F46}"/>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1406" name="Text Box 17">
          <a:extLst>
            <a:ext uri="{FF2B5EF4-FFF2-40B4-BE49-F238E27FC236}">
              <a16:creationId xmlns:a16="http://schemas.microsoft.com/office/drawing/2014/main" xmlns="" id="{30EB6816-1426-4366-8A98-6DDF9386EE44}"/>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1407" name="Text Box 18">
          <a:extLst>
            <a:ext uri="{FF2B5EF4-FFF2-40B4-BE49-F238E27FC236}">
              <a16:creationId xmlns:a16="http://schemas.microsoft.com/office/drawing/2014/main" xmlns="" id="{6A17ABD2-B887-4661-AFEE-05ED2D1D063C}"/>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408" name="Text Box 16">
          <a:extLst>
            <a:ext uri="{FF2B5EF4-FFF2-40B4-BE49-F238E27FC236}">
              <a16:creationId xmlns:a16="http://schemas.microsoft.com/office/drawing/2014/main" xmlns="" id="{B5725F55-2820-4DAB-A246-73D2E436E5B8}"/>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409" name="Text Box 17">
          <a:extLst>
            <a:ext uri="{FF2B5EF4-FFF2-40B4-BE49-F238E27FC236}">
              <a16:creationId xmlns:a16="http://schemas.microsoft.com/office/drawing/2014/main" xmlns="" id="{20C9D5BA-3C6F-400F-BD6E-F229CF036BFB}"/>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410" name="Text Box 18">
          <a:extLst>
            <a:ext uri="{FF2B5EF4-FFF2-40B4-BE49-F238E27FC236}">
              <a16:creationId xmlns:a16="http://schemas.microsoft.com/office/drawing/2014/main" xmlns="" id="{732BBE32-AF4F-4B63-BC9D-1E548993F5F9}"/>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411" name="Text Box 19">
          <a:extLst>
            <a:ext uri="{FF2B5EF4-FFF2-40B4-BE49-F238E27FC236}">
              <a16:creationId xmlns:a16="http://schemas.microsoft.com/office/drawing/2014/main" xmlns="" id="{87190FFE-95FF-41B7-8475-6D2B820ADB7B}"/>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412" name="Text Box 16">
          <a:extLst>
            <a:ext uri="{FF2B5EF4-FFF2-40B4-BE49-F238E27FC236}">
              <a16:creationId xmlns:a16="http://schemas.microsoft.com/office/drawing/2014/main" xmlns="" id="{2E5FEA5C-D391-41AA-B973-9B43CAD24BC3}"/>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413" name="Text Box 17">
          <a:extLst>
            <a:ext uri="{FF2B5EF4-FFF2-40B4-BE49-F238E27FC236}">
              <a16:creationId xmlns:a16="http://schemas.microsoft.com/office/drawing/2014/main" xmlns="" id="{C70AE069-E9DA-4548-A03D-BF3687391C28}"/>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414" name="Text Box 18">
          <a:extLst>
            <a:ext uri="{FF2B5EF4-FFF2-40B4-BE49-F238E27FC236}">
              <a16:creationId xmlns:a16="http://schemas.microsoft.com/office/drawing/2014/main" xmlns="" id="{E57D9A8D-2289-4036-9EB0-DB953C0ECA2F}"/>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415" name="Text Box 19">
          <a:extLst>
            <a:ext uri="{FF2B5EF4-FFF2-40B4-BE49-F238E27FC236}">
              <a16:creationId xmlns:a16="http://schemas.microsoft.com/office/drawing/2014/main" xmlns="" id="{73413F1C-B939-485A-999E-EC6C7A478C4A}"/>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416" name="Text Box 16">
          <a:extLst>
            <a:ext uri="{FF2B5EF4-FFF2-40B4-BE49-F238E27FC236}">
              <a16:creationId xmlns:a16="http://schemas.microsoft.com/office/drawing/2014/main" xmlns="" id="{91937B4E-327F-48AD-828D-A550BF60D0B4}"/>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417" name="Text Box 17">
          <a:extLst>
            <a:ext uri="{FF2B5EF4-FFF2-40B4-BE49-F238E27FC236}">
              <a16:creationId xmlns:a16="http://schemas.microsoft.com/office/drawing/2014/main" xmlns="" id="{14CD8E2D-D556-46F0-B2E5-C8947CD630C9}"/>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418" name="Text Box 18">
          <a:extLst>
            <a:ext uri="{FF2B5EF4-FFF2-40B4-BE49-F238E27FC236}">
              <a16:creationId xmlns:a16="http://schemas.microsoft.com/office/drawing/2014/main" xmlns="" id="{D45C3389-7C3E-4C3B-A09B-37F65D72127F}"/>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419" name="Text Box 19">
          <a:extLst>
            <a:ext uri="{FF2B5EF4-FFF2-40B4-BE49-F238E27FC236}">
              <a16:creationId xmlns:a16="http://schemas.microsoft.com/office/drawing/2014/main" xmlns="" id="{C6F8F64B-FC37-491C-8E06-6459249CEA4E}"/>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1420" name="Text Box 16">
          <a:extLst>
            <a:ext uri="{FF2B5EF4-FFF2-40B4-BE49-F238E27FC236}">
              <a16:creationId xmlns:a16="http://schemas.microsoft.com/office/drawing/2014/main" xmlns="" id="{8077F415-A72E-437F-81C4-54F11C370AB2}"/>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1421" name="Text Box 17">
          <a:extLst>
            <a:ext uri="{FF2B5EF4-FFF2-40B4-BE49-F238E27FC236}">
              <a16:creationId xmlns:a16="http://schemas.microsoft.com/office/drawing/2014/main" xmlns="" id="{03B33C2A-C5CA-4B1C-95B2-F3472C4F1525}"/>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1422" name="Text Box 18">
          <a:extLst>
            <a:ext uri="{FF2B5EF4-FFF2-40B4-BE49-F238E27FC236}">
              <a16:creationId xmlns:a16="http://schemas.microsoft.com/office/drawing/2014/main" xmlns="" id="{64026064-795F-49D4-A1B4-30AE4EFCDD7B}"/>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1423" name="Text Box 19">
          <a:extLst>
            <a:ext uri="{FF2B5EF4-FFF2-40B4-BE49-F238E27FC236}">
              <a16:creationId xmlns:a16="http://schemas.microsoft.com/office/drawing/2014/main" xmlns="" id="{29454D43-68AD-4C72-8F2C-C0ED438DFB2E}"/>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90</xdr:row>
      <xdr:rowOff>0</xdr:rowOff>
    </xdr:from>
    <xdr:ext cx="95250" cy="171450"/>
    <xdr:sp macro="" textlink="">
      <xdr:nvSpPr>
        <xdr:cNvPr id="1424" name="Text Box 16">
          <a:extLst>
            <a:ext uri="{FF2B5EF4-FFF2-40B4-BE49-F238E27FC236}">
              <a16:creationId xmlns:a16="http://schemas.microsoft.com/office/drawing/2014/main" xmlns="" id="{2E57DFF8-3F12-4B75-A844-C7F0A4B03421}"/>
            </a:ext>
          </a:extLst>
        </xdr:cNvPr>
        <xdr:cNvSpPr txBox="1">
          <a:spLocks noChangeArrowheads="1"/>
        </xdr:cNvSpPr>
      </xdr:nvSpPr>
      <xdr:spPr bwMode="auto">
        <a:xfrm>
          <a:off x="48069500"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90</xdr:row>
      <xdr:rowOff>0</xdr:rowOff>
    </xdr:from>
    <xdr:ext cx="95250" cy="171450"/>
    <xdr:sp macro="" textlink="">
      <xdr:nvSpPr>
        <xdr:cNvPr id="1425" name="Text Box 17">
          <a:extLst>
            <a:ext uri="{FF2B5EF4-FFF2-40B4-BE49-F238E27FC236}">
              <a16:creationId xmlns:a16="http://schemas.microsoft.com/office/drawing/2014/main" xmlns="" id="{205E7B0C-8D3D-42BE-9E6D-823D5598D5A5}"/>
            </a:ext>
          </a:extLst>
        </xdr:cNvPr>
        <xdr:cNvSpPr txBox="1">
          <a:spLocks noChangeArrowheads="1"/>
        </xdr:cNvSpPr>
      </xdr:nvSpPr>
      <xdr:spPr bwMode="auto">
        <a:xfrm>
          <a:off x="48069500"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90</xdr:row>
      <xdr:rowOff>0</xdr:rowOff>
    </xdr:from>
    <xdr:ext cx="95250" cy="171450"/>
    <xdr:sp macro="" textlink="">
      <xdr:nvSpPr>
        <xdr:cNvPr id="1426" name="Text Box 18">
          <a:extLst>
            <a:ext uri="{FF2B5EF4-FFF2-40B4-BE49-F238E27FC236}">
              <a16:creationId xmlns:a16="http://schemas.microsoft.com/office/drawing/2014/main" xmlns="" id="{EB1F95A0-4D20-4EAF-9497-3D8DF79673F8}"/>
            </a:ext>
          </a:extLst>
        </xdr:cNvPr>
        <xdr:cNvSpPr txBox="1">
          <a:spLocks noChangeArrowheads="1"/>
        </xdr:cNvSpPr>
      </xdr:nvSpPr>
      <xdr:spPr bwMode="auto">
        <a:xfrm>
          <a:off x="48069500"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90</xdr:row>
      <xdr:rowOff>0</xdr:rowOff>
    </xdr:from>
    <xdr:ext cx="95250" cy="171450"/>
    <xdr:sp macro="" textlink="">
      <xdr:nvSpPr>
        <xdr:cNvPr id="1427" name="Text Box 19">
          <a:extLst>
            <a:ext uri="{FF2B5EF4-FFF2-40B4-BE49-F238E27FC236}">
              <a16:creationId xmlns:a16="http://schemas.microsoft.com/office/drawing/2014/main" xmlns="" id="{4393EC62-8CC6-43E4-83D9-1C415F061AA2}"/>
            </a:ext>
          </a:extLst>
        </xdr:cNvPr>
        <xdr:cNvSpPr txBox="1">
          <a:spLocks noChangeArrowheads="1"/>
        </xdr:cNvSpPr>
      </xdr:nvSpPr>
      <xdr:spPr bwMode="auto">
        <a:xfrm>
          <a:off x="48069500"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444014"/>
    <xdr:sp macro="" textlink="">
      <xdr:nvSpPr>
        <xdr:cNvPr id="1428" name="Text Box 15">
          <a:extLst>
            <a:ext uri="{FF2B5EF4-FFF2-40B4-BE49-F238E27FC236}">
              <a16:creationId xmlns:a16="http://schemas.microsoft.com/office/drawing/2014/main" xmlns="" id="{3EC82463-2323-4E1D-95ED-515C50608067}"/>
            </a:ext>
          </a:extLst>
        </xdr:cNvPr>
        <xdr:cNvSpPr txBox="1">
          <a:spLocks noChangeArrowheads="1"/>
        </xdr:cNvSpPr>
      </xdr:nvSpPr>
      <xdr:spPr bwMode="auto">
        <a:xfrm>
          <a:off x="3710214" y="4115254"/>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429" name="Text Box 16">
          <a:extLst>
            <a:ext uri="{FF2B5EF4-FFF2-40B4-BE49-F238E27FC236}">
              <a16:creationId xmlns:a16="http://schemas.microsoft.com/office/drawing/2014/main" xmlns="" id="{F37F4A80-7C24-4B72-8F78-081AEF20F3A0}"/>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430" name="Text Box 17">
          <a:extLst>
            <a:ext uri="{FF2B5EF4-FFF2-40B4-BE49-F238E27FC236}">
              <a16:creationId xmlns:a16="http://schemas.microsoft.com/office/drawing/2014/main" xmlns="" id="{FE2252E7-F902-4CDC-9F7D-86CB9AC25719}"/>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431" name="Text Box 18">
          <a:extLst>
            <a:ext uri="{FF2B5EF4-FFF2-40B4-BE49-F238E27FC236}">
              <a16:creationId xmlns:a16="http://schemas.microsoft.com/office/drawing/2014/main" xmlns="" id="{0484BC3E-CD8A-4535-B663-38CC4C5460DA}"/>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432" name="Text Box 19">
          <a:extLst>
            <a:ext uri="{FF2B5EF4-FFF2-40B4-BE49-F238E27FC236}">
              <a16:creationId xmlns:a16="http://schemas.microsoft.com/office/drawing/2014/main" xmlns="" id="{491649C3-8729-4BD1-9242-A162CE4435C2}"/>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442269"/>
    <xdr:sp macro="" textlink="">
      <xdr:nvSpPr>
        <xdr:cNvPr id="1433" name="Text Box 15">
          <a:extLst>
            <a:ext uri="{FF2B5EF4-FFF2-40B4-BE49-F238E27FC236}">
              <a16:creationId xmlns:a16="http://schemas.microsoft.com/office/drawing/2014/main" xmlns="" id="{0C58D4F7-0723-4A87-A10F-A376576E1B84}"/>
            </a:ext>
          </a:extLst>
        </xdr:cNvPr>
        <xdr:cNvSpPr txBox="1">
          <a:spLocks noChangeArrowheads="1"/>
        </xdr:cNvSpPr>
      </xdr:nvSpPr>
      <xdr:spPr bwMode="auto">
        <a:xfrm>
          <a:off x="6773182" y="4115254"/>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1434" name="Text Box 16">
          <a:extLst>
            <a:ext uri="{FF2B5EF4-FFF2-40B4-BE49-F238E27FC236}">
              <a16:creationId xmlns:a16="http://schemas.microsoft.com/office/drawing/2014/main" xmlns="" id="{7E776877-5398-484D-9262-A46EA86F6473}"/>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1435" name="Text Box 17">
          <a:extLst>
            <a:ext uri="{FF2B5EF4-FFF2-40B4-BE49-F238E27FC236}">
              <a16:creationId xmlns:a16="http://schemas.microsoft.com/office/drawing/2014/main" xmlns="" id="{B825F7E6-E4DA-48E1-936B-86D507FAEA59}"/>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1436" name="Text Box 18">
          <a:extLst>
            <a:ext uri="{FF2B5EF4-FFF2-40B4-BE49-F238E27FC236}">
              <a16:creationId xmlns:a16="http://schemas.microsoft.com/office/drawing/2014/main" xmlns="" id="{5D75235F-0C4A-4770-94FE-145F55F06EE7}"/>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437" name="Text Box 16">
          <a:extLst>
            <a:ext uri="{FF2B5EF4-FFF2-40B4-BE49-F238E27FC236}">
              <a16:creationId xmlns:a16="http://schemas.microsoft.com/office/drawing/2014/main" xmlns="" id="{39590808-3B34-42C2-99C4-F2BCE354C056}"/>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438" name="Text Box 17">
          <a:extLst>
            <a:ext uri="{FF2B5EF4-FFF2-40B4-BE49-F238E27FC236}">
              <a16:creationId xmlns:a16="http://schemas.microsoft.com/office/drawing/2014/main" xmlns="" id="{6303F833-9577-4C7F-B5C0-6A1E34013047}"/>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439" name="Text Box 18">
          <a:extLst>
            <a:ext uri="{FF2B5EF4-FFF2-40B4-BE49-F238E27FC236}">
              <a16:creationId xmlns:a16="http://schemas.microsoft.com/office/drawing/2014/main" xmlns="" id="{A2797C55-BD77-4687-BBB2-1A9102D74809}"/>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440" name="Text Box 19">
          <a:extLst>
            <a:ext uri="{FF2B5EF4-FFF2-40B4-BE49-F238E27FC236}">
              <a16:creationId xmlns:a16="http://schemas.microsoft.com/office/drawing/2014/main" xmlns="" id="{541AD493-3FB6-4326-AC14-26D977800845}"/>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441" name="Text Box 16">
          <a:extLst>
            <a:ext uri="{FF2B5EF4-FFF2-40B4-BE49-F238E27FC236}">
              <a16:creationId xmlns:a16="http://schemas.microsoft.com/office/drawing/2014/main" xmlns="" id="{EC7AE176-35CE-4044-BAE3-0F91496C6A40}"/>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442" name="Text Box 17">
          <a:extLst>
            <a:ext uri="{FF2B5EF4-FFF2-40B4-BE49-F238E27FC236}">
              <a16:creationId xmlns:a16="http://schemas.microsoft.com/office/drawing/2014/main" xmlns="" id="{997FF41C-EC1F-47D3-B398-988FCC4DB020}"/>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443" name="Text Box 18">
          <a:extLst>
            <a:ext uri="{FF2B5EF4-FFF2-40B4-BE49-F238E27FC236}">
              <a16:creationId xmlns:a16="http://schemas.microsoft.com/office/drawing/2014/main" xmlns="" id="{5634DE15-2486-4148-8FCB-D2B4EC08F32A}"/>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444" name="Text Box 19">
          <a:extLst>
            <a:ext uri="{FF2B5EF4-FFF2-40B4-BE49-F238E27FC236}">
              <a16:creationId xmlns:a16="http://schemas.microsoft.com/office/drawing/2014/main" xmlns="" id="{E039A32B-111F-42FF-BFDE-D1C1104E4C94}"/>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xdr:row>
      <xdr:rowOff>0</xdr:rowOff>
    </xdr:from>
    <xdr:ext cx="95250" cy="171450"/>
    <xdr:sp macro="" textlink="">
      <xdr:nvSpPr>
        <xdr:cNvPr id="1445" name="Text Box 16">
          <a:extLst>
            <a:ext uri="{FF2B5EF4-FFF2-40B4-BE49-F238E27FC236}">
              <a16:creationId xmlns:a16="http://schemas.microsoft.com/office/drawing/2014/main" xmlns="" id="{B2D70AFA-55F8-40B9-AA82-772FD8828FCD}"/>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xdr:row>
      <xdr:rowOff>0</xdr:rowOff>
    </xdr:from>
    <xdr:ext cx="95250" cy="171450"/>
    <xdr:sp macro="" textlink="">
      <xdr:nvSpPr>
        <xdr:cNvPr id="1446" name="Text Box 17">
          <a:extLst>
            <a:ext uri="{FF2B5EF4-FFF2-40B4-BE49-F238E27FC236}">
              <a16:creationId xmlns:a16="http://schemas.microsoft.com/office/drawing/2014/main" xmlns="" id="{A1DEA197-5B49-48E7-9684-AD4EDF31B654}"/>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xdr:row>
      <xdr:rowOff>0</xdr:rowOff>
    </xdr:from>
    <xdr:ext cx="95250" cy="171450"/>
    <xdr:sp macro="" textlink="">
      <xdr:nvSpPr>
        <xdr:cNvPr id="1447" name="Text Box 18">
          <a:extLst>
            <a:ext uri="{FF2B5EF4-FFF2-40B4-BE49-F238E27FC236}">
              <a16:creationId xmlns:a16="http://schemas.microsoft.com/office/drawing/2014/main" xmlns="" id="{778CC92C-CA4E-48CF-9DDB-09DAC8B0188C}"/>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xdr:row>
      <xdr:rowOff>0</xdr:rowOff>
    </xdr:from>
    <xdr:ext cx="95250" cy="171450"/>
    <xdr:sp macro="" textlink="">
      <xdr:nvSpPr>
        <xdr:cNvPr id="1448" name="Text Box 19">
          <a:extLst>
            <a:ext uri="{FF2B5EF4-FFF2-40B4-BE49-F238E27FC236}">
              <a16:creationId xmlns:a16="http://schemas.microsoft.com/office/drawing/2014/main" xmlns="" id="{89ED6055-2E5D-4998-A166-4754D6E3CCB2}"/>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17</xdr:row>
      <xdr:rowOff>0</xdr:rowOff>
    </xdr:from>
    <xdr:ext cx="95250" cy="171450"/>
    <xdr:sp macro="" textlink="">
      <xdr:nvSpPr>
        <xdr:cNvPr id="1449" name="Text Box 16">
          <a:extLst>
            <a:ext uri="{FF2B5EF4-FFF2-40B4-BE49-F238E27FC236}">
              <a16:creationId xmlns:a16="http://schemas.microsoft.com/office/drawing/2014/main" xmlns="" id="{E6521214-F548-424D-8AA4-0C3ADF5CF979}"/>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17</xdr:row>
      <xdr:rowOff>0</xdr:rowOff>
    </xdr:from>
    <xdr:ext cx="95250" cy="171450"/>
    <xdr:sp macro="" textlink="">
      <xdr:nvSpPr>
        <xdr:cNvPr id="1450" name="Text Box 17">
          <a:extLst>
            <a:ext uri="{FF2B5EF4-FFF2-40B4-BE49-F238E27FC236}">
              <a16:creationId xmlns:a16="http://schemas.microsoft.com/office/drawing/2014/main" xmlns="" id="{C149C442-EA42-40B6-BB0A-0F2D24E93CF9}"/>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17</xdr:row>
      <xdr:rowOff>0</xdr:rowOff>
    </xdr:from>
    <xdr:ext cx="95250" cy="171450"/>
    <xdr:sp macro="" textlink="">
      <xdr:nvSpPr>
        <xdr:cNvPr id="1451" name="Text Box 18">
          <a:extLst>
            <a:ext uri="{FF2B5EF4-FFF2-40B4-BE49-F238E27FC236}">
              <a16:creationId xmlns:a16="http://schemas.microsoft.com/office/drawing/2014/main" xmlns="" id="{089B247B-E164-4B0F-9C20-8BEE3C46E17E}"/>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17</xdr:row>
      <xdr:rowOff>0</xdr:rowOff>
    </xdr:from>
    <xdr:ext cx="95250" cy="171450"/>
    <xdr:sp macro="" textlink="">
      <xdr:nvSpPr>
        <xdr:cNvPr id="1452" name="Text Box 19">
          <a:extLst>
            <a:ext uri="{FF2B5EF4-FFF2-40B4-BE49-F238E27FC236}">
              <a16:creationId xmlns:a16="http://schemas.microsoft.com/office/drawing/2014/main" xmlns="" id="{C8B52FF1-7E11-4823-9948-4194C93E2762}"/>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17</xdr:row>
      <xdr:rowOff>0</xdr:rowOff>
    </xdr:from>
    <xdr:ext cx="95250" cy="171450"/>
    <xdr:sp macro="" textlink="">
      <xdr:nvSpPr>
        <xdr:cNvPr id="1453" name="Text Box 16">
          <a:extLst>
            <a:ext uri="{FF2B5EF4-FFF2-40B4-BE49-F238E27FC236}">
              <a16:creationId xmlns:a16="http://schemas.microsoft.com/office/drawing/2014/main" xmlns="" id="{E3D882E2-AD6F-49EC-930F-4F62FBAD2283}"/>
            </a:ext>
          </a:extLst>
        </xdr:cNvPr>
        <xdr:cNvSpPr txBox="1">
          <a:spLocks noChangeArrowheads="1"/>
        </xdr:cNvSpPr>
      </xdr:nvSpPr>
      <xdr:spPr bwMode="auto">
        <a:xfrm>
          <a:off x="48069500"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17</xdr:row>
      <xdr:rowOff>0</xdr:rowOff>
    </xdr:from>
    <xdr:ext cx="95250" cy="171450"/>
    <xdr:sp macro="" textlink="">
      <xdr:nvSpPr>
        <xdr:cNvPr id="1454" name="Text Box 17">
          <a:extLst>
            <a:ext uri="{FF2B5EF4-FFF2-40B4-BE49-F238E27FC236}">
              <a16:creationId xmlns:a16="http://schemas.microsoft.com/office/drawing/2014/main" xmlns="" id="{F4FCAAB3-791E-46E0-9B57-109D874C37B4}"/>
            </a:ext>
          </a:extLst>
        </xdr:cNvPr>
        <xdr:cNvSpPr txBox="1">
          <a:spLocks noChangeArrowheads="1"/>
        </xdr:cNvSpPr>
      </xdr:nvSpPr>
      <xdr:spPr bwMode="auto">
        <a:xfrm>
          <a:off x="48069500"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17</xdr:row>
      <xdr:rowOff>0</xdr:rowOff>
    </xdr:from>
    <xdr:ext cx="95250" cy="171450"/>
    <xdr:sp macro="" textlink="">
      <xdr:nvSpPr>
        <xdr:cNvPr id="1455" name="Text Box 18">
          <a:extLst>
            <a:ext uri="{FF2B5EF4-FFF2-40B4-BE49-F238E27FC236}">
              <a16:creationId xmlns:a16="http://schemas.microsoft.com/office/drawing/2014/main" xmlns="" id="{8CC64D6C-E8CD-4E0C-87A6-C018A25EB43F}"/>
            </a:ext>
          </a:extLst>
        </xdr:cNvPr>
        <xdr:cNvSpPr txBox="1">
          <a:spLocks noChangeArrowheads="1"/>
        </xdr:cNvSpPr>
      </xdr:nvSpPr>
      <xdr:spPr bwMode="auto">
        <a:xfrm>
          <a:off x="48069500"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17</xdr:row>
      <xdr:rowOff>0</xdr:rowOff>
    </xdr:from>
    <xdr:ext cx="95250" cy="171450"/>
    <xdr:sp macro="" textlink="">
      <xdr:nvSpPr>
        <xdr:cNvPr id="1456" name="Text Box 19">
          <a:extLst>
            <a:ext uri="{FF2B5EF4-FFF2-40B4-BE49-F238E27FC236}">
              <a16:creationId xmlns:a16="http://schemas.microsoft.com/office/drawing/2014/main" xmlns="" id="{C9690526-1B6D-4211-8948-AA70CE973C16}"/>
            </a:ext>
          </a:extLst>
        </xdr:cNvPr>
        <xdr:cNvSpPr txBox="1">
          <a:spLocks noChangeArrowheads="1"/>
        </xdr:cNvSpPr>
      </xdr:nvSpPr>
      <xdr:spPr bwMode="auto">
        <a:xfrm>
          <a:off x="48069500"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15</xdr:row>
      <xdr:rowOff>504825</xdr:rowOff>
    </xdr:from>
    <xdr:ext cx="95250" cy="444014"/>
    <xdr:sp macro="" textlink="">
      <xdr:nvSpPr>
        <xdr:cNvPr id="1457" name="Text Box 15">
          <a:extLst>
            <a:ext uri="{FF2B5EF4-FFF2-40B4-BE49-F238E27FC236}">
              <a16:creationId xmlns:a16="http://schemas.microsoft.com/office/drawing/2014/main" xmlns="" id="{DDB0E9D7-8939-4AFD-885D-14B8C7616C77}"/>
            </a:ext>
          </a:extLst>
        </xdr:cNvPr>
        <xdr:cNvSpPr txBox="1">
          <a:spLocks noChangeArrowheads="1"/>
        </xdr:cNvSpPr>
      </xdr:nvSpPr>
      <xdr:spPr bwMode="auto">
        <a:xfrm>
          <a:off x="3710214" y="4115254"/>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xdr:row>
      <xdr:rowOff>0</xdr:rowOff>
    </xdr:from>
    <xdr:ext cx="95250" cy="171450"/>
    <xdr:sp macro="" textlink="">
      <xdr:nvSpPr>
        <xdr:cNvPr id="1458" name="Text Box 16">
          <a:extLst>
            <a:ext uri="{FF2B5EF4-FFF2-40B4-BE49-F238E27FC236}">
              <a16:creationId xmlns:a16="http://schemas.microsoft.com/office/drawing/2014/main" xmlns="" id="{31272CE9-D988-4309-9CE0-F0BBB683D65E}"/>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xdr:row>
      <xdr:rowOff>0</xdr:rowOff>
    </xdr:from>
    <xdr:ext cx="95250" cy="171450"/>
    <xdr:sp macro="" textlink="">
      <xdr:nvSpPr>
        <xdr:cNvPr id="1459" name="Text Box 17">
          <a:extLst>
            <a:ext uri="{FF2B5EF4-FFF2-40B4-BE49-F238E27FC236}">
              <a16:creationId xmlns:a16="http://schemas.microsoft.com/office/drawing/2014/main" xmlns="" id="{67AD8855-FDDB-4061-B3F8-B3E3DD9518AB}"/>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xdr:row>
      <xdr:rowOff>0</xdr:rowOff>
    </xdr:from>
    <xdr:ext cx="95250" cy="171450"/>
    <xdr:sp macro="" textlink="">
      <xdr:nvSpPr>
        <xdr:cNvPr id="1460" name="Text Box 18">
          <a:extLst>
            <a:ext uri="{FF2B5EF4-FFF2-40B4-BE49-F238E27FC236}">
              <a16:creationId xmlns:a16="http://schemas.microsoft.com/office/drawing/2014/main" xmlns="" id="{C270C43A-3DBE-45CB-87FE-467893B6AD38}"/>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xdr:row>
      <xdr:rowOff>0</xdr:rowOff>
    </xdr:from>
    <xdr:ext cx="95250" cy="171450"/>
    <xdr:sp macro="" textlink="">
      <xdr:nvSpPr>
        <xdr:cNvPr id="1461" name="Text Box 19">
          <a:extLst>
            <a:ext uri="{FF2B5EF4-FFF2-40B4-BE49-F238E27FC236}">
              <a16:creationId xmlns:a16="http://schemas.microsoft.com/office/drawing/2014/main" xmlns="" id="{CC9CAF48-D439-4ADA-8301-38FC839F45BC}"/>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15</xdr:row>
      <xdr:rowOff>504825</xdr:rowOff>
    </xdr:from>
    <xdr:ext cx="95250" cy="442269"/>
    <xdr:sp macro="" textlink="">
      <xdr:nvSpPr>
        <xdr:cNvPr id="1462" name="Text Box 15">
          <a:extLst>
            <a:ext uri="{FF2B5EF4-FFF2-40B4-BE49-F238E27FC236}">
              <a16:creationId xmlns:a16="http://schemas.microsoft.com/office/drawing/2014/main" xmlns="" id="{7FFB9239-BEAD-440D-87A4-954B168F33E7}"/>
            </a:ext>
          </a:extLst>
        </xdr:cNvPr>
        <xdr:cNvSpPr txBox="1">
          <a:spLocks noChangeArrowheads="1"/>
        </xdr:cNvSpPr>
      </xdr:nvSpPr>
      <xdr:spPr bwMode="auto">
        <a:xfrm>
          <a:off x="6773182" y="4115254"/>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17</xdr:row>
      <xdr:rowOff>0</xdr:rowOff>
    </xdr:from>
    <xdr:ext cx="95250" cy="171450"/>
    <xdr:sp macro="" textlink="">
      <xdr:nvSpPr>
        <xdr:cNvPr id="1463" name="Text Box 16">
          <a:extLst>
            <a:ext uri="{FF2B5EF4-FFF2-40B4-BE49-F238E27FC236}">
              <a16:creationId xmlns:a16="http://schemas.microsoft.com/office/drawing/2014/main" xmlns="" id="{A39B7394-0D41-4A28-9040-863EC3A155D6}"/>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17</xdr:row>
      <xdr:rowOff>0</xdr:rowOff>
    </xdr:from>
    <xdr:ext cx="95250" cy="171450"/>
    <xdr:sp macro="" textlink="">
      <xdr:nvSpPr>
        <xdr:cNvPr id="1464" name="Text Box 17">
          <a:extLst>
            <a:ext uri="{FF2B5EF4-FFF2-40B4-BE49-F238E27FC236}">
              <a16:creationId xmlns:a16="http://schemas.microsoft.com/office/drawing/2014/main" xmlns="" id="{ECDA8981-0231-43DD-986E-537AAD623970}"/>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17</xdr:row>
      <xdr:rowOff>0</xdr:rowOff>
    </xdr:from>
    <xdr:ext cx="95250" cy="171450"/>
    <xdr:sp macro="" textlink="">
      <xdr:nvSpPr>
        <xdr:cNvPr id="1465" name="Text Box 18">
          <a:extLst>
            <a:ext uri="{FF2B5EF4-FFF2-40B4-BE49-F238E27FC236}">
              <a16:creationId xmlns:a16="http://schemas.microsoft.com/office/drawing/2014/main" xmlns="" id="{CB203DF9-12D8-44F7-A7A1-8687E2158678}"/>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17</xdr:row>
      <xdr:rowOff>0</xdr:rowOff>
    </xdr:from>
    <xdr:ext cx="95250" cy="171450"/>
    <xdr:sp macro="" textlink="">
      <xdr:nvSpPr>
        <xdr:cNvPr id="1466" name="Text Box 16">
          <a:extLst>
            <a:ext uri="{FF2B5EF4-FFF2-40B4-BE49-F238E27FC236}">
              <a16:creationId xmlns:a16="http://schemas.microsoft.com/office/drawing/2014/main" xmlns="" id="{B355F9AC-1B6C-4610-B0BA-2307C003EF37}"/>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17</xdr:row>
      <xdr:rowOff>0</xdr:rowOff>
    </xdr:from>
    <xdr:ext cx="95250" cy="171450"/>
    <xdr:sp macro="" textlink="">
      <xdr:nvSpPr>
        <xdr:cNvPr id="1467" name="Text Box 17">
          <a:extLst>
            <a:ext uri="{FF2B5EF4-FFF2-40B4-BE49-F238E27FC236}">
              <a16:creationId xmlns:a16="http://schemas.microsoft.com/office/drawing/2014/main" xmlns="" id="{25CEE37F-55F8-46AD-A395-35A07E84D3D4}"/>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17</xdr:row>
      <xdr:rowOff>0</xdr:rowOff>
    </xdr:from>
    <xdr:ext cx="95250" cy="171450"/>
    <xdr:sp macro="" textlink="">
      <xdr:nvSpPr>
        <xdr:cNvPr id="1468" name="Text Box 18">
          <a:extLst>
            <a:ext uri="{FF2B5EF4-FFF2-40B4-BE49-F238E27FC236}">
              <a16:creationId xmlns:a16="http://schemas.microsoft.com/office/drawing/2014/main" xmlns="" id="{CC502069-6C1D-4EA0-A22D-3EC7E19B3707}"/>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17</xdr:row>
      <xdr:rowOff>0</xdr:rowOff>
    </xdr:from>
    <xdr:ext cx="95250" cy="171450"/>
    <xdr:sp macro="" textlink="">
      <xdr:nvSpPr>
        <xdr:cNvPr id="1469" name="Text Box 19">
          <a:extLst>
            <a:ext uri="{FF2B5EF4-FFF2-40B4-BE49-F238E27FC236}">
              <a16:creationId xmlns:a16="http://schemas.microsoft.com/office/drawing/2014/main" xmlns="" id="{EE1D14BB-8FE3-47AA-A23D-738A5620EFF0}"/>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17</xdr:row>
      <xdr:rowOff>0</xdr:rowOff>
    </xdr:from>
    <xdr:ext cx="95250" cy="171450"/>
    <xdr:sp macro="" textlink="">
      <xdr:nvSpPr>
        <xdr:cNvPr id="1470" name="Text Box 16">
          <a:extLst>
            <a:ext uri="{FF2B5EF4-FFF2-40B4-BE49-F238E27FC236}">
              <a16:creationId xmlns:a16="http://schemas.microsoft.com/office/drawing/2014/main" xmlns="" id="{762CFF05-D738-4D48-BC18-1019D1BDEFF9}"/>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17</xdr:row>
      <xdr:rowOff>0</xdr:rowOff>
    </xdr:from>
    <xdr:ext cx="95250" cy="171450"/>
    <xdr:sp macro="" textlink="">
      <xdr:nvSpPr>
        <xdr:cNvPr id="1471" name="Text Box 17">
          <a:extLst>
            <a:ext uri="{FF2B5EF4-FFF2-40B4-BE49-F238E27FC236}">
              <a16:creationId xmlns:a16="http://schemas.microsoft.com/office/drawing/2014/main" xmlns="" id="{59825447-49E2-4CAC-B4C0-3700FBC4AD1C}"/>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17</xdr:row>
      <xdr:rowOff>0</xdr:rowOff>
    </xdr:from>
    <xdr:ext cx="95250" cy="171450"/>
    <xdr:sp macro="" textlink="">
      <xdr:nvSpPr>
        <xdr:cNvPr id="1472" name="Text Box 18">
          <a:extLst>
            <a:ext uri="{FF2B5EF4-FFF2-40B4-BE49-F238E27FC236}">
              <a16:creationId xmlns:a16="http://schemas.microsoft.com/office/drawing/2014/main" xmlns="" id="{15AAA7D4-8CF7-45EF-BD2A-63A2008C6644}"/>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xdr:row>
      <xdr:rowOff>504825</xdr:rowOff>
    </xdr:from>
    <xdr:ext cx="95250" cy="448496"/>
    <xdr:sp macro="" textlink="">
      <xdr:nvSpPr>
        <xdr:cNvPr id="1474" name="Text Box 15">
          <a:extLst>
            <a:ext uri="{FF2B5EF4-FFF2-40B4-BE49-F238E27FC236}">
              <a16:creationId xmlns:a16="http://schemas.microsoft.com/office/drawing/2014/main" xmlns="" id="{7DE74C36-4DBE-4987-9428-D1C663728B26}"/>
            </a:ext>
          </a:extLst>
        </xdr:cNvPr>
        <xdr:cNvSpPr txBox="1">
          <a:spLocks noChangeArrowheads="1"/>
        </xdr:cNvSpPr>
      </xdr:nvSpPr>
      <xdr:spPr bwMode="auto">
        <a:xfrm>
          <a:off x="3706091" y="4508789"/>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17</xdr:row>
      <xdr:rowOff>504825</xdr:rowOff>
    </xdr:from>
    <xdr:ext cx="95250" cy="442269"/>
    <xdr:sp macro="" textlink="">
      <xdr:nvSpPr>
        <xdr:cNvPr id="1475" name="Text Box 15">
          <a:extLst>
            <a:ext uri="{FF2B5EF4-FFF2-40B4-BE49-F238E27FC236}">
              <a16:creationId xmlns:a16="http://schemas.microsoft.com/office/drawing/2014/main" xmlns="" id="{189826E8-8678-4506-B387-6C4A2011E61A}"/>
            </a:ext>
          </a:extLst>
        </xdr:cNvPr>
        <xdr:cNvSpPr txBox="1">
          <a:spLocks noChangeArrowheads="1"/>
        </xdr:cNvSpPr>
      </xdr:nvSpPr>
      <xdr:spPr bwMode="auto">
        <a:xfrm>
          <a:off x="6768234" y="4508789"/>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17</xdr:row>
      <xdr:rowOff>504825</xdr:rowOff>
    </xdr:from>
    <xdr:ext cx="95250" cy="442269"/>
    <xdr:sp macro="" textlink="">
      <xdr:nvSpPr>
        <xdr:cNvPr id="1476" name="Text Box 15">
          <a:extLst>
            <a:ext uri="{FF2B5EF4-FFF2-40B4-BE49-F238E27FC236}">
              <a16:creationId xmlns:a16="http://schemas.microsoft.com/office/drawing/2014/main" xmlns="" id="{F06D1C90-FC21-4422-AB39-6C7944595AA1}"/>
            </a:ext>
          </a:extLst>
        </xdr:cNvPr>
        <xdr:cNvSpPr txBox="1">
          <a:spLocks noChangeArrowheads="1"/>
        </xdr:cNvSpPr>
      </xdr:nvSpPr>
      <xdr:spPr bwMode="auto">
        <a:xfrm>
          <a:off x="48052182" y="4508789"/>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xdr:row>
      <xdr:rowOff>504825</xdr:rowOff>
    </xdr:from>
    <xdr:ext cx="95250" cy="213632"/>
    <xdr:sp macro="" textlink="">
      <xdr:nvSpPr>
        <xdr:cNvPr id="1477" name="Text Box 15">
          <a:extLst>
            <a:ext uri="{FF2B5EF4-FFF2-40B4-BE49-F238E27FC236}">
              <a16:creationId xmlns:a16="http://schemas.microsoft.com/office/drawing/2014/main" xmlns="" id="{148538EE-45B1-4EE8-9E41-AB8A0CC0B4C1}"/>
            </a:ext>
          </a:extLst>
        </xdr:cNvPr>
        <xdr:cNvSpPr txBox="1">
          <a:spLocks noChangeArrowheads="1"/>
        </xdr:cNvSpPr>
      </xdr:nvSpPr>
      <xdr:spPr bwMode="auto">
        <a:xfrm>
          <a:off x="3706091" y="450878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xdr:row>
      <xdr:rowOff>504825</xdr:rowOff>
    </xdr:from>
    <xdr:ext cx="95250" cy="444331"/>
    <xdr:sp macro="" textlink="">
      <xdr:nvSpPr>
        <xdr:cNvPr id="1478" name="Text Box 15">
          <a:extLst>
            <a:ext uri="{FF2B5EF4-FFF2-40B4-BE49-F238E27FC236}">
              <a16:creationId xmlns:a16="http://schemas.microsoft.com/office/drawing/2014/main" xmlns="" id="{B34C32D0-2D25-47B2-8F9B-243BC3860349}"/>
            </a:ext>
          </a:extLst>
        </xdr:cNvPr>
        <xdr:cNvSpPr txBox="1">
          <a:spLocks noChangeArrowheads="1"/>
        </xdr:cNvSpPr>
      </xdr:nvSpPr>
      <xdr:spPr bwMode="auto">
        <a:xfrm>
          <a:off x="3706091" y="4508789"/>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17</xdr:row>
      <xdr:rowOff>170392</xdr:rowOff>
    </xdr:from>
    <xdr:ext cx="95250" cy="213632"/>
    <xdr:sp macro="" textlink="">
      <xdr:nvSpPr>
        <xdr:cNvPr id="1479" name="Text Box 15">
          <a:extLst>
            <a:ext uri="{FF2B5EF4-FFF2-40B4-BE49-F238E27FC236}">
              <a16:creationId xmlns:a16="http://schemas.microsoft.com/office/drawing/2014/main" xmlns="" id="{9125DF31-06EE-4A3F-905D-F70C95B4B562}"/>
            </a:ext>
          </a:extLst>
        </xdr:cNvPr>
        <xdr:cNvSpPr txBox="1">
          <a:spLocks noChangeArrowheads="1"/>
        </xdr:cNvSpPr>
      </xdr:nvSpPr>
      <xdr:spPr bwMode="auto">
        <a:xfrm>
          <a:off x="8452908" y="432964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21</xdr:row>
      <xdr:rowOff>0</xdr:rowOff>
    </xdr:from>
    <xdr:ext cx="95250" cy="171450"/>
    <xdr:sp macro="" textlink="">
      <xdr:nvSpPr>
        <xdr:cNvPr id="1480" name="Text Box 16">
          <a:extLst>
            <a:ext uri="{FF2B5EF4-FFF2-40B4-BE49-F238E27FC236}">
              <a16:creationId xmlns:a16="http://schemas.microsoft.com/office/drawing/2014/main" xmlns="" id="{00744E81-E8CC-41FE-9236-08845606E5DE}"/>
            </a:ext>
          </a:extLst>
        </xdr:cNvPr>
        <xdr:cNvSpPr txBox="1">
          <a:spLocks noChangeArrowheads="1"/>
        </xdr:cNvSpPr>
      </xdr:nvSpPr>
      <xdr:spPr bwMode="auto">
        <a:xfrm>
          <a:off x="3706091"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21</xdr:row>
      <xdr:rowOff>0</xdr:rowOff>
    </xdr:from>
    <xdr:ext cx="95250" cy="171450"/>
    <xdr:sp macro="" textlink="">
      <xdr:nvSpPr>
        <xdr:cNvPr id="1481" name="Text Box 17">
          <a:extLst>
            <a:ext uri="{FF2B5EF4-FFF2-40B4-BE49-F238E27FC236}">
              <a16:creationId xmlns:a16="http://schemas.microsoft.com/office/drawing/2014/main" xmlns="" id="{093468B3-0F55-4EAA-84DE-068D99DFF96A}"/>
            </a:ext>
          </a:extLst>
        </xdr:cNvPr>
        <xdr:cNvSpPr txBox="1">
          <a:spLocks noChangeArrowheads="1"/>
        </xdr:cNvSpPr>
      </xdr:nvSpPr>
      <xdr:spPr bwMode="auto">
        <a:xfrm>
          <a:off x="3706091"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21</xdr:row>
      <xdr:rowOff>0</xdr:rowOff>
    </xdr:from>
    <xdr:ext cx="95250" cy="171450"/>
    <xdr:sp macro="" textlink="">
      <xdr:nvSpPr>
        <xdr:cNvPr id="1482" name="Text Box 18">
          <a:extLst>
            <a:ext uri="{FF2B5EF4-FFF2-40B4-BE49-F238E27FC236}">
              <a16:creationId xmlns:a16="http://schemas.microsoft.com/office/drawing/2014/main" xmlns="" id="{543E5810-4E03-4D79-800B-E09376F3EB8D}"/>
            </a:ext>
          </a:extLst>
        </xdr:cNvPr>
        <xdr:cNvSpPr txBox="1">
          <a:spLocks noChangeArrowheads="1"/>
        </xdr:cNvSpPr>
      </xdr:nvSpPr>
      <xdr:spPr bwMode="auto">
        <a:xfrm>
          <a:off x="3706091"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21</xdr:row>
      <xdr:rowOff>0</xdr:rowOff>
    </xdr:from>
    <xdr:ext cx="95250" cy="171450"/>
    <xdr:sp macro="" textlink="">
      <xdr:nvSpPr>
        <xdr:cNvPr id="1483" name="Text Box 19">
          <a:extLst>
            <a:ext uri="{FF2B5EF4-FFF2-40B4-BE49-F238E27FC236}">
              <a16:creationId xmlns:a16="http://schemas.microsoft.com/office/drawing/2014/main" xmlns="" id="{93196C3A-D915-4F86-B806-B300195C3114}"/>
            </a:ext>
          </a:extLst>
        </xdr:cNvPr>
        <xdr:cNvSpPr txBox="1">
          <a:spLocks noChangeArrowheads="1"/>
        </xdr:cNvSpPr>
      </xdr:nvSpPr>
      <xdr:spPr bwMode="auto">
        <a:xfrm>
          <a:off x="3706091"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21</xdr:row>
      <xdr:rowOff>0</xdr:rowOff>
    </xdr:from>
    <xdr:ext cx="95250" cy="171450"/>
    <xdr:sp macro="" textlink="">
      <xdr:nvSpPr>
        <xdr:cNvPr id="1484" name="Text Box 16">
          <a:extLst>
            <a:ext uri="{FF2B5EF4-FFF2-40B4-BE49-F238E27FC236}">
              <a16:creationId xmlns:a16="http://schemas.microsoft.com/office/drawing/2014/main" xmlns="" id="{F3622A50-11C1-4F62-B13C-476A65AA2177}"/>
            </a:ext>
          </a:extLst>
        </xdr:cNvPr>
        <xdr:cNvSpPr txBox="1">
          <a:spLocks noChangeArrowheads="1"/>
        </xdr:cNvSpPr>
      </xdr:nvSpPr>
      <xdr:spPr bwMode="auto">
        <a:xfrm>
          <a:off x="6768234"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21</xdr:row>
      <xdr:rowOff>0</xdr:rowOff>
    </xdr:from>
    <xdr:ext cx="95250" cy="171450"/>
    <xdr:sp macro="" textlink="">
      <xdr:nvSpPr>
        <xdr:cNvPr id="1485" name="Text Box 17">
          <a:extLst>
            <a:ext uri="{FF2B5EF4-FFF2-40B4-BE49-F238E27FC236}">
              <a16:creationId xmlns:a16="http://schemas.microsoft.com/office/drawing/2014/main" xmlns="" id="{D3BFB281-9E01-451D-BA7E-2A503CB91372}"/>
            </a:ext>
          </a:extLst>
        </xdr:cNvPr>
        <xdr:cNvSpPr txBox="1">
          <a:spLocks noChangeArrowheads="1"/>
        </xdr:cNvSpPr>
      </xdr:nvSpPr>
      <xdr:spPr bwMode="auto">
        <a:xfrm>
          <a:off x="6768234"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21</xdr:row>
      <xdr:rowOff>0</xdr:rowOff>
    </xdr:from>
    <xdr:ext cx="95250" cy="171450"/>
    <xdr:sp macro="" textlink="">
      <xdr:nvSpPr>
        <xdr:cNvPr id="1486" name="Text Box 18">
          <a:extLst>
            <a:ext uri="{FF2B5EF4-FFF2-40B4-BE49-F238E27FC236}">
              <a16:creationId xmlns:a16="http://schemas.microsoft.com/office/drawing/2014/main" xmlns="" id="{7D57D79F-3D81-4A6C-AFE5-10E4FF391679}"/>
            </a:ext>
          </a:extLst>
        </xdr:cNvPr>
        <xdr:cNvSpPr txBox="1">
          <a:spLocks noChangeArrowheads="1"/>
        </xdr:cNvSpPr>
      </xdr:nvSpPr>
      <xdr:spPr bwMode="auto">
        <a:xfrm>
          <a:off x="6768234"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21</xdr:row>
      <xdr:rowOff>0</xdr:rowOff>
    </xdr:from>
    <xdr:ext cx="95250" cy="171450"/>
    <xdr:sp macro="" textlink="">
      <xdr:nvSpPr>
        <xdr:cNvPr id="1487" name="Text Box 19">
          <a:extLst>
            <a:ext uri="{FF2B5EF4-FFF2-40B4-BE49-F238E27FC236}">
              <a16:creationId xmlns:a16="http://schemas.microsoft.com/office/drawing/2014/main" xmlns="" id="{3C38AF6E-028C-495B-BE5F-A078B9156895}"/>
            </a:ext>
          </a:extLst>
        </xdr:cNvPr>
        <xdr:cNvSpPr txBox="1">
          <a:spLocks noChangeArrowheads="1"/>
        </xdr:cNvSpPr>
      </xdr:nvSpPr>
      <xdr:spPr bwMode="auto">
        <a:xfrm>
          <a:off x="6768234"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21</xdr:row>
      <xdr:rowOff>0</xdr:rowOff>
    </xdr:from>
    <xdr:ext cx="95250" cy="171450"/>
    <xdr:sp macro="" textlink="">
      <xdr:nvSpPr>
        <xdr:cNvPr id="1488" name="Text Box 16">
          <a:extLst>
            <a:ext uri="{FF2B5EF4-FFF2-40B4-BE49-F238E27FC236}">
              <a16:creationId xmlns:a16="http://schemas.microsoft.com/office/drawing/2014/main" xmlns="" id="{1C1E741B-28BB-4BDD-B09D-ADF48A6C29E5}"/>
            </a:ext>
          </a:extLst>
        </xdr:cNvPr>
        <xdr:cNvSpPr txBox="1">
          <a:spLocks noChangeArrowheads="1"/>
        </xdr:cNvSpPr>
      </xdr:nvSpPr>
      <xdr:spPr bwMode="auto">
        <a:xfrm>
          <a:off x="48052182"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21</xdr:row>
      <xdr:rowOff>0</xdr:rowOff>
    </xdr:from>
    <xdr:ext cx="95250" cy="171450"/>
    <xdr:sp macro="" textlink="">
      <xdr:nvSpPr>
        <xdr:cNvPr id="1489" name="Text Box 17">
          <a:extLst>
            <a:ext uri="{FF2B5EF4-FFF2-40B4-BE49-F238E27FC236}">
              <a16:creationId xmlns:a16="http://schemas.microsoft.com/office/drawing/2014/main" xmlns="" id="{CF42996D-DF7E-41D1-9CCF-F6D502D4A609}"/>
            </a:ext>
          </a:extLst>
        </xdr:cNvPr>
        <xdr:cNvSpPr txBox="1">
          <a:spLocks noChangeArrowheads="1"/>
        </xdr:cNvSpPr>
      </xdr:nvSpPr>
      <xdr:spPr bwMode="auto">
        <a:xfrm>
          <a:off x="48052182"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21</xdr:row>
      <xdr:rowOff>0</xdr:rowOff>
    </xdr:from>
    <xdr:ext cx="95250" cy="171450"/>
    <xdr:sp macro="" textlink="">
      <xdr:nvSpPr>
        <xdr:cNvPr id="1490" name="Text Box 18">
          <a:extLst>
            <a:ext uri="{FF2B5EF4-FFF2-40B4-BE49-F238E27FC236}">
              <a16:creationId xmlns:a16="http://schemas.microsoft.com/office/drawing/2014/main" xmlns="" id="{01D71F6F-554C-49A8-B0C3-4CD6B7301ECA}"/>
            </a:ext>
          </a:extLst>
        </xdr:cNvPr>
        <xdr:cNvSpPr txBox="1">
          <a:spLocks noChangeArrowheads="1"/>
        </xdr:cNvSpPr>
      </xdr:nvSpPr>
      <xdr:spPr bwMode="auto">
        <a:xfrm>
          <a:off x="48052182"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21</xdr:row>
      <xdr:rowOff>0</xdr:rowOff>
    </xdr:from>
    <xdr:ext cx="95250" cy="171450"/>
    <xdr:sp macro="" textlink="">
      <xdr:nvSpPr>
        <xdr:cNvPr id="1491" name="Text Box 19">
          <a:extLst>
            <a:ext uri="{FF2B5EF4-FFF2-40B4-BE49-F238E27FC236}">
              <a16:creationId xmlns:a16="http://schemas.microsoft.com/office/drawing/2014/main" xmlns="" id="{C86287FC-4711-42AA-A91A-D3F5FDF67F26}"/>
            </a:ext>
          </a:extLst>
        </xdr:cNvPr>
        <xdr:cNvSpPr txBox="1">
          <a:spLocks noChangeArrowheads="1"/>
        </xdr:cNvSpPr>
      </xdr:nvSpPr>
      <xdr:spPr bwMode="auto">
        <a:xfrm>
          <a:off x="48052182"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19</xdr:row>
      <xdr:rowOff>504825</xdr:rowOff>
    </xdr:from>
    <xdr:ext cx="95250" cy="444014"/>
    <xdr:sp macro="" textlink="">
      <xdr:nvSpPr>
        <xdr:cNvPr id="1492" name="Text Box 15">
          <a:extLst>
            <a:ext uri="{FF2B5EF4-FFF2-40B4-BE49-F238E27FC236}">
              <a16:creationId xmlns:a16="http://schemas.microsoft.com/office/drawing/2014/main" xmlns="" id="{739E9CFD-9A73-4A01-800A-0C9436033EA8}"/>
            </a:ext>
          </a:extLst>
        </xdr:cNvPr>
        <xdr:cNvSpPr txBox="1">
          <a:spLocks noChangeArrowheads="1"/>
        </xdr:cNvSpPr>
      </xdr:nvSpPr>
      <xdr:spPr bwMode="auto">
        <a:xfrm>
          <a:off x="3706091" y="5377007"/>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21</xdr:row>
      <xdr:rowOff>0</xdr:rowOff>
    </xdr:from>
    <xdr:ext cx="95250" cy="171450"/>
    <xdr:sp macro="" textlink="">
      <xdr:nvSpPr>
        <xdr:cNvPr id="1493" name="Text Box 16">
          <a:extLst>
            <a:ext uri="{FF2B5EF4-FFF2-40B4-BE49-F238E27FC236}">
              <a16:creationId xmlns:a16="http://schemas.microsoft.com/office/drawing/2014/main" xmlns="" id="{A560A2E6-5712-4990-87B6-F7EE3F0A9E75}"/>
            </a:ext>
          </a:extLst>
        </xdr:cNvPr>
        <xdr:cNvSpPr txBox="1">
          <a:spLocks noChangeArrowheads="1"/>
        </xdr:cNvSpPr>
      </xdr:nvSpPr>
      <xdr:spPr bwMode="auto">
        <a:xfrm>
          <a:off x="3706091"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21</xdr:row>
      <xdr:rowOff>0</xdr:rowOff>
    </xdr:from>
    <xdr:ext cx="95250" cy="171450"/>
    <xdr:sp macro="" textlink="">
      <xdr:nvSpPr>
        <xdr:cNvPr id="1494" name="Text Box 17">
          <a:extLst>
            <a:ext uri="{FF2B5EF4-FFF2-40B4-BE49-F238E27FC236}">
              <a16:creationId xmlns:a16="http://schemas.microsoft.com/office/drawing/2014/main" xmlns="" id="{BFC72EE1-F6C8-4A1F-83EF-992C00D72F7F}"/>
            </a:ext>
          </a:extLst>
        </xdr:cNvPr>
        <xdr:cNvSpPr txBox="1">
          <a:spLocks noChangeArrowheads="1"/>
        </xdr:cNvSpPr>
      </xdr:nvSpPr>
      <xdr:spPr bwMode="auto">
        <a:xfrm>
          <a:off x="3706091"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21</xdr:row>
      <xdr:rowOff>0</xdr:rowOff>
    </xdr:from>
    <xdr:ext cx="95250" cy="171450"/>
    <xdr:sp macro="" textlink="">
      <xdr:nvSpPr>
        <xdr:cNvPr id="1495" name="Text Box 18">
          <a:extLst>
            <a:ext uri="{FF2B5EF4-FFF2-40B4-BE49-F238E27FC236}">
              <a16:creationId xmlns:a16="http://schemas.microsoft.com/office/drawing/2014/main" xmlns="" id="{198B9725-7657-40D4-9028-2AC213C8AB04}"/>
            </a:ext>
          </a:extLst>
        </xdr:cNvPr>
        <xdr:cNvSpPr txBox="1">
          <a:spLocks noChangeArrowheads="1"/>
        </xdr:cNvSpPr>
      </xdr:nvSpPr>
      <xdr:spPr bwMode="auto">
        <a:xfrm>
          <a:off x="3706091"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21</xdr:row>
      <xdr:rowOff>0</xdr:rowOff>
    </xdr:from>
    <xdr:ext cx="95250" cy="171450"/>
    <xdr:sp macro="" textlink="">
      <xdr:nvSpPr>
        <xdr:cNvPr id="1496" name="Text Box 19">
          <a:extLst>
            <a:ext uri="{FF2B5EF4-FFF2-40B4-BE49-F238E27FC236}">
              <a16:creationId xmlns:a16="http://schemas.microsoft.com/office/drawing/2014/main" xmlns="" id="{0B9E08C8-91AD-4E0D-97F8-84C325BF80D7}"/>
            </a:ext>
          </a:extLst>
        </xdr:cNvPr>
        <xdr:cNvSpPr txBox="1">
          <a:spLocks noChangeArrowheads="1"/>
        </xdr:cNvSpPr>
      </xdr:nvSpPr>
      <xdr:spPr bwMode="auto">
        <a:xfrm>
          <a:off x="3706091"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21</xdr:row>
      <xdr:rowOff>0</xdr:rowOff>
    </xdr:from>
    <xdr:ext cx="95250" cy="171450"/>
    <xdr:sp macro="" textlink="">
      <xdr:nvSpPr>
        <xdr:cNvPr id="1498" name="Text Box 16">
          <a:extLst>
            <a:ext uri="{FF2B5EF4-FFF2-40B4-BE49-F238E27FC236}">
              <a16:creationId xmlns:a16="http://schemas.microsoft.com/office/drawing/2014/main" xmlns="" id="{50C3660B-9C97-41C1-B80D-D3BB037E57D0}"/>
            </a:ext>
          </a:extLst>
        </xdr:cNvPr>
        <xdr:cNvSpPr txBox="1">
          <a:spLocks noChangeArrowheads="1"/>
        </xdr:cNvSpPr>
      </xdr:nvSpPr>
      <xdr:spPr bwMode="auto">
        <a:xfrm>
          <a:off x="6768234"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21</xdr:row>
      <xdr:rowOff>0</xdr:rowOff>
    </xdr:from>
    <xdr:ext cx="95250" cy="171450"/>
    <xdr:sp macro="" textlink="">
      <xdr:nvSpPr>
        <xdr:cNvPr id="1499" name="Text Box 17">
          <a:extLst>
            <a:ext uri="{FF2B5EF4-FFF2-40B4-BE49-F238E27FC236}">
              <a16:creationId xmlns:a16="http://schemas.microsoft.com/office/drawing/2014/main" xmlns="" id="{90ADEE77-17E0-4BD6-B853-9D9DDC503E24}"/>
            </a:ext>
          </a:extLst>
        </xdr:cNvPr>
        <xdr:cNvSpPr txBox="1">
          <a:spLocks noChangeArrowheads="1"/>
        </xdr:cNvSpPr>
      </xdr:nvSpPr>
      <xdr:spPr bwMode="auto">
        <a:xfrm>
          <a:off x="6768234"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21</xdr:row>
      <xdr:rowOff>0</xdr:rowOff>
    </xdr:from>
    <xdr:ext cx="95250" cy="171450"/>
    <xdr:sp macro="" textlink="">
      <xdr:nvSpPr>
        <xdr:cNvPr id="1500" name="Text Box 18">
          <a:extLst>
            <a:ext uri="{FF2B5EF4-FFF2-40B4-BE49-F238E27FC236}">
              <a16:creationId xmlns:a16="http://schemas.microsoft.com/office/drawing/2014/main" xmlns="" id="{7A111372-4C3F-4451-8E0C-279387E868E2}"/>
            </a:ext>
          </a:extLst>
        </xdr:cNvPr>
        <xdr:cNvSpPr txBox="1">
          <a:spLocks noChangeArrowheads="1"/>
        </xdr:cNvSpPr>
      </xdr:nvSpPr>
      <xdr:spPr bwMode="auto">
        <a:xfrm>
          <a:off x="6768234"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21</xdr:row>
      <xdr:rowOff>0</xdr:rowOff>
    </xdr:from>
    <xdr:ext cx="95250" cy="171450"/>
    <xdr:sp macro="" textlink="">
      <xdr:nvSpPr>
        <xdr:cNvPr id="1501" name="Text Box 16">
          <a:extLst>
            <a:ext uri="{FF2B5EF4-FFF2-40B4-BE49-F238E27FC236}">
              <a16:creationId xmlns:a16="http://schemas.microsoft.com/office/drawing/2014/main" xmlns="" id="{2EE27570-ADDA-434C-8368-599FA1317EC1}"/>
            </a:ext>
          </a:extLst>
        </xdr:cNvPr>
        <xdr:cNvSpPr txBox="1">
          <a:spLocks noChangeArrowheads="1"/>
        </xdr:cNvSpPr>
      </xdr:nvSpPr>
      <xdr:spPr bwMode="auto">
        <a:xfrm>
          <a:off x="9615343"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21</xdr:row>
      <xdr:rowOff>0</xdr:rowOff>
    </xdr:from>
    <xdr:ext cx="95250" cy="171450"/>
    <xdr:sp macro="" textlink="">
      <xdr:nvSpPr>
        <xdr:cNvPr id="1502" name="Text Box 17">
          <a:extLst>
            <a:ext uri="{FF2B5EF4-FFF2-40B4-BE49-F238E27FC236}">
              <a16:creationId xmlns:a16="http://schemas.microsoft.com/office/drawing/2014/main" xmlns="" id="{2A64FB21-FE50-418C-A0E3-5985DE3CE6B7}"/>
            </a:ext>
          </a:extLst>
        </xdr:cNvPr>
        <xdr:cNvSpPr txBox="1">
          <a:spLocks noChangeArrowheads="1"/>
        </xdr:cNvSpPr>
      </xdr:nvSpPr>
      <xdr:spPr bwMode="auto">
        <a:xfrm>
          <a:off x="9615343"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21</xdr:row>
      <xdr:rowOff>0</xdr:rowOff>
    </xdr:from>
    <xdr:ext cx="95250" cy="171450"/>
    <xdr:sp macro="" textlink="">
      <xdr:nvSpPr>
        <xdr:cNvPr id="1503" name="Text Box 18">
          <a:extLst>
            <a:ext uri="{FF2B5EF4-FFF2-40B4-BE49-F238E27FC236}">
              <a16:creationId xmlns:a16="http://schemas.microsoft.com/office/drawing/2014/main" xmlns="" id="{ED4A8E1A-9750-4D6B-B1CA-5AC60767FB78}"/>
            </a:ext>
          </a:extLst>
        </xdr:cNvPr>
        <xdr:cNvSpPr txBox="1">
          <a:spLocks noChangeArrowheads="1"/>
        </xdr:cNvSpPr>
      </xdr:nvSpPr>
      <xdr:spPr bwMode="auto">
        <a:xfrm>
          <a:off x="9615343"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21</xdr:row>
      <xdr:rowOff>0</xdr:rowOff>
    </xdr:from>
    <xdr:ext cx="95250" cy="171450"/>
    <xdr:sp macro="" textlink="">
      <xdr:nvSpPr>
        <xdr:cNvPr id="1504" name="Text Box 19">
          <a:extLst>
            <a:ext uri="{FF2B5EF4-FFF2-40B4-BE49-F238E27FC236}">
              <a16:creationId xmlns:a16="http://schemas.microsoft.com/office/drawing/2014/main" xmlns="" id="{CE891067-0AAF-44DD-BCD6-4939304D1329}"/>
            </a:ext>
          </a:extLst>
        </xdr:cNvPr>
        <xdr:cNvSpPr txBox="1">
          <a:spLocks noChangeArrowheads="1"/>
        </xdr:cNvSpPr>
      </xdr:nvSpPr>
      <xdr:spPr bwMode="auto">
        <a:xfrm>
          <a:off x="9615343"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21</xdr:row>
      <xdr:rowOff>0</xdr:rowOff>
    </xdr:from>
    <xdr:ext cx="95250" cy="171450"/>
    <xdr:sp macro="" textlink="">
      <xdr:nvSpPr>
        <xdr:cNvPr id="1505" name="Text Box 16">
          <a:extLst>
            <a:ext uri="{FF2B5EF4-FFF2-40B4-BE49-F238E27FC236}">
              <a16:creationId xmlns:a16="http://schemas.microsoft.com/office/drawing/2014/main" xmlns="" id="{AE8CA4B1-1867-49E0-A57D-7F00F10F504C}"/>
            </a:ext>
          </a:extLst>
        </xdr:cNvPr>
        <xdr:cNvSpPr txBox="1">
          <a:spLocks noChangeArrowheads="1"/>
        </xdr:cNvSpPr>
      </xdr:nvSpPr>
      <xdr:spPr bwMode="auto">
        <a:xfrm>
          <a:off x="9615343"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21</xdr:row>
      <xdr:rowOff>0</xdr:rowOff>
    </xdr:from>
    <xdr:ext cx="95250" cy="171450"/>
    <xdr:sp macro="" textlink="">
      <xdr:nvSpPr>
        <xdr:cNvPr id="1506" name="Text Box 17">
          <a:extLst>
            <a:ext uri="{FF2B5EF4-FFF2-40B4-BE49-F238E27FC236}">
              <a16:creationId xmlns:a16="http://schemas.microsoft.com/office/drawing/2014/main" xmlns="" id="{C9A97496-BE18-4152-830A-8A5527339503}"/>
            </a:ext>
          </a:extLst>
        </xdr:cNvPr>
        <xdr:cNvSpPr txBox="1">
          <a:spLocks noChangeArrowheads="1"/>
        </xdr:cNvSpPr>
      </xdr:nvSpPr>
      <xdr:spPr bwMode="auto">
        <a:xfrm>
          <a:off x="9615343"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21</xdr:row>
      <xdr:rowOff>0</xdr:rowOff>
    </xdr:from>
    <xdr:ext cx="95250" cy="171450"/>
    <xdr:sp macro="" textlink="">
      <xdr:nvSpPr>
        <xdr:cNvPr id="1507" name="Text Box 18">
          <a:extLst>
            <a:ext uri="{FF2B5EF4-FFF2-40B4-BE49-F238E27FC236}">
              <a16:creationId xmlns:a16="http://schemas.microsoft.com/office/drawing/2014/main" xmlns="" id="{C0775CE6-BB7C-428F-856C-B47912E87A16}"/>
            </a:ext>
          </a:extLst>
        </xdr:cNvPr>
        <xdr:cNvSpPr txBox="1">
          <a:spLocks noChangeArrowheads="1"/>
        </xdr:cNvSpPr>
      </xdr:nvSpPr>
      <xdr:spPr bwMode="auto">
        <a:xfrm>
          <a:off x="9615343"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21</xdr:row>
      <xdr:rowOff>0</xdr:rowOff>
    </xdr:from>
    <xdr:ext cx="95250" cy="171450"/>
    <xdr:sp macro="" textlink="">
      <xdr:nvSpPr>
        <xdr:cNvPr id="1508" name="Text Box 19">
          <a:extLst>
            <a:ext uri="{FF2B5EF4-FFF2-40B4-BE49-F238E27FC236}">
              <a16:creationId xmlns:a16="http://schemas.microsoft.com/office/drawing/2014/main" xmlns="" id="{94FD981D-A315-4894-BD60-96343604DB2D}"/>
            </a:ext>
          </a:extLst>
        </xdr:cNvPr>
        <xdr:cNvSpPr txBox="1">
          <a:spLocks noChangeArrowheads="1"/>
        </xdr:cNvSpPr>
      </xdr:nvSpPr>
      <xdr:spPr bwMode="auto">
        <a:xfrm>
          <a:off x="9615343"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0</xdr:rowOff>
    </xdr:from>
    <xdr:ext cx="95250" cy="171450"/>
    <xdr:sp macro="" textlink="">
      <xdr:nvSpPr>
        <xdr:cNvPr id="1509" name="Text Box 16">
          <a:extLst>
            <a:ext uri="{FF2B5EF4-FFF2-40B4-BE49-F238E27FC236}">
              <a16:creationId xmlns:a16="http://schemas.microsoft.com/office/drawing/2014/main" xmlns="" id="{B2CA7AAE-5640-4245-B37D-D9AFE1890E30}"/>
            </a:ext>
          </a:extLst>
        </xdr:cNvPr>
        <xdr:cNvSpPr txBox="1">
          <a:spLocks noChangeArrowheads="1"/>
        </xdr:cNvSpPr>
      </xdr:nvSpPr>
      <xdr:spPr bwMode="auto">
        <a:xfrm>
          <a:off x="3706091"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0</xdr:rowOff>
    </xdr:from>
    <xdr:ext cx="95250" cy="171450"/>
    <xdr:sp macro="" textlink="">
      <xdr:nvSpPr>
        <xdr:cNvPr id="1510" name="Text Box 17">
          <a:extLst>
            <a:ext uri="{FF2B5EF4-FFF2-40B4-BE49-F238E27FC236}">
              <a16:creationId xmlns:a16="http://schemas.microsoft.com/office/drawing/2014/main" xmlns="" id="{98CA5E7A-D5F7-4A5B-B03C-9CDB128F43EF}"/>
            </a:ext>
          </a:extLst>
        </xdr:cNvPr>
        <xdr:cNvSpPr txBox="1">
          <a:spLocks noChangeArrowheads="1"/>
        </xdr:cNvSpPr>
      </xdr:nvSpPr>
      <xdr:spPr bwMode="auto">
        <a:xfrm>
          <a:off x="3706091"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0</xdr:rowOff>
    </xdr:from>
    <xdr:ext cx="95250" cy="171450"/>
    <xdr:sp macro="" textlink="">
      <xdr:nvSpPr>
        <xdr:cNvPr id="1511" name="Text Box 18">
          <a:extLst>
            <a:ext uri="{FF2B5EF4-FFF2-40B4-BE49-F238E27FC236}">
              <a16:creationId xmlns:a16="http://schemas.microsoft.com/office/drawing/2014/main" xmlns="" id="{31A88C69-43AF-48E9-9143-6AE3494FC632}"/>
            </a:ext>
          </a:extLst>
        </xdr:cNvPr>
        <xdr:cNvSpPr txBox="1">
          <a:spLocks noChangeArrowheads="1"/>
        </xdr:cNvSpPr>
      </xdr:nvSpPr>
      <xdr:spPr bwMode="auto">
        <a:xfrm>
          <a:off x="3706091"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0</xdr:rowOff>
    </xdr:from>
    <xdr:ext cx="95250" cy="171450"/>
    <xdr:sp macro="" textlink="">
      <xdr:nvSpPr>
        <xdr:cNvPr id="1512" name="Text Box 19">
          <a:extLst>
            <a:ext uri="{FF2B5EF4-FFF2-40B4-BE49-F238E27FC236}">
              <a16:creationId xmlns:a16="http://schemas.microsoft.com/office/drawing/2014/main" xmlns="" id="{7AF13AA3-EF0A-4F5D-ACA5-9AB8BA99F413}"/>
            </a:ext>
          </a:extLst>
        </xdr:cNvPr>
        <xdr:cNvSpPr txBox="1">
          <a:spLocks noChangeArrowheads="1"/>
        </xdr:cNvSpPr>
      </xdr:nvSpPr>
      <xdr:spPr bwMode="auto">
        <a:xfrm>
          <a:off x="3706091"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504825</xdr:rowOff>
    </xdr:from>
    <xdr:ext cx="95250" cy="448496"/>
    <xdr:sp macro="" textlink="">
      <xdr:nvSpPr>
        <xdr:cNvPr id="1513" name="Text Box 15">
          <a:extLst>
            <a:ext uri="{FF2B5EF4-FFF2-40B4-BE49-F238E27FC236}">
              <a16:creationId xmlns:a16="http://schemas.microsoft.com/office/drawing/2014/main" xmlns="" id="{A14F770B-D620-406A-B21D-E4C321B44781}"/>
            </a:ext>
          </a:extLst>
        </xdr:cNvPr>
        <xdr:cNvSpPr txBox="1">
          <a:spLocks noChangeArrowheads="1"/>
        </xdr:cNvSpPr>
      </xdr:nvSpPr>
      <xdr:spPr bwMode="auto">
        <a:xfrm>
          <a:off x="3706091" y="3794702"/>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25</xdr:row>
      <xdr:rowOff>0</xdr:rowOff>
    </xdr:from>
    <xdr:ext cx="95250" cy="171450"/>
    <xdr:sp macro="" textlink="">
      <xdr:nvSpPr>
        <xdr:cNvPr id="1514" name="Text Box 16">
          <a:extLst>
            <a:ext uri="{FF2B5EF4-FFF2-40B4-BE49-F238E27FC236}">
              <a16:creationId xmlns:a16="http://schemas.microsoft.com/office/drawing/2014/main" xmlns="" id="{E43E8CC7-A98E-4E61-9116-A5B4659ED9D3}"/>
            </a:ext>
          </a:extLst>
        </xdr:cNvPr>
        <xdr:cNvSpPr txBox="1">
          <a:spLocks noChangeArrowheads="1"/>
        </xdr:cNvSpPr>
      </xdr:nvSpPr>
      <xdr:spPr bwMode="auto">
        <a:xfrm>
          <a:off x="6768234"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25</xdr:row>
      <xdr:rowOff>0</xdr:rowOff>
    </xdr:from>
    <xdr:ext cx="95250" cy="171450"/>
    <xdr:sp macro="" textlink="">
      <xdr:nvSpPr>
        <xdr:cNvPr id="1515" name="Text Box 17">
          <a:extLst>
            <a:ext uri="{FF2B5EF4-FFF2-40B4-BE49-F238E27FC236}">
              <a16:creationId xmlns:a16="http://schemas.microsoft.com/office/drawing/2014/main" xmlns="" id="{4193BF55-423E-4A80-9595-A533EEEE6705}"/>
            </a:ext>
          </a:extLst>
        </xdr:cNvPr>
        <xdr:cNvSpPr txBox="1">
          <a:spLocks noChangeArrowheads="1"/>
        </xdr:cNvSpPr>
      </xdr:nvSpPr>
      <xdr:spPr bwMode="auto">
        <a:xfrm>
          <a:off x="6768234"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25</xdr:row>
      <xdr:rowOff>0</xdr:rowOff>
    </xdr:from>
    <xdr:ext cx="95250" cy="171450"/>
    <xdr:sp macro="" textlink="">
      <xdr:nvSpPr>
        <xdr:cNvPr id="1516" name="Text Box 18">
          <a:extLst>
            <a:ext uri="{FF2B5EF4-FFF2-40B4-BE49-F238E27FC236}">
              <a16:creationId xmlns:a16="http://schemas.microsoft.com/office/drawing/2014/main" xmlns="" id="{CB8EC99E-B74C-45AB-82F9-5BC4290FA276}"/>
            </a:ext>
          </a:extLst>
        </xdr:cNvPr>
        <xdr:cNvSpPr txBox="1">
          <a:spLocks noChangeArrowheads="1"/>
        </xdr:cNvSpPr>
      </xdr:nvSpPr>
      <xdr:spPr bwMode="auto">
        <a:xfrm>
          <a:off x="6768234"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25</xdr:row>
      <xdr:rowOff>0</xdr:rowOff>
    </xdr:from>
    <xdr:ext cx="95250" cy="171450"/>
    <xdr:sp macro="" textlink="">
      <xdr:nvSpPr>
        <xdr:cNvPr id="1517" name="Text Box 19">
          <a:extLst>
            <a:ext uri="{FF2B5EF4-FFF2-40B4-BE49-F238E27FC236}">
              <a16:creationId xmlns:a16="http://schemas.microsoft.com/office/drawing/2014/main" xmlns="" id="{4F9E109D-F330-4741-BBA4-0928762C092F}"/>
            </a:ext>
          </a:extLst>
        </xdr:cNvPr>
        <xdr:cNvSpPr txBox="1">
          <a:spLocks noChangeArrowheads="1"/>
        </xdr:cNvSpPr>
      </xdr:nvSpPr>
      <xdr:spPr bwMode="auto">
        <a:xfrm>
          <a:off x="6768234"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25</xdr:row>
      <xdr:rowOff>504825</xdr:rowOff>
    </xdr:from>
    <xdr:ext cx="95250" cy="442269"/>
    <xdr:sp macro="" textlink="">
      <xdr:nvSpPr>
        <xdr:cNvPr id="1518" name="Text Box 15">
          <a:extLst>
            <a:ext uri="{FF2B5EF4-FFF2-40B4-BE49-F238E27FC236}">
              <a16:creationId xmlns:a16="http://schemas.microsoft.com/office/drawing/2014/main" xmlns="" id="{91334606-1298-4078-BB55-AE050977BD83}"/>
            </a:ext>
          </a:extLst>
        </xdr:cNvPr>
        <xdr:cNvSpPr txBox="1">
          <a:spLocks noChangeArrowheads="1"/>
        </xdr:cNvSpPr>
      </xdr:nvSpPr>
      <xdr:spPr bwMode="auto">
        <a:xfrm>
          <a:off x="6768234" y="3794702"/>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25</xdr:row>
      <xdr:rowOff>0</xdr:rowOff>
    </xdr:from>
    <xdr:ext cx="95250" cy="171450"/>
    <xdr:sp macro="" textlink="">
      <xdr:nvSpPr>
        <xdr:cNvPr id="1519" name="Text Box 16">
          <a:extLst>
            <a:ext uri="{FF2B5EF4-FFF2-40B4-BE49-F238E27FC236}">
              <a16:creationId xmlns:a16="http://schemas.microsoft.com/office/drawing/2014/main" xmlns="" id="{ED611053-AA08-40BF-90F4-5DE12E56A604}"/>
            </a:ext>
          </a:extLst>
        </xdr:cNvPr>
        <xdr:cNvSpPr txBox="1">
          <a:spLocks noChangeArrowheads="1"/>
        </xdr:cNvSpPr>
      </xdr:nvSpPr>
      <xdr:spPr bwMode="auto">
        <a:xfrm>
          <a:off x="15690273"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25</xdr:row>
      <xdr:rowOff>0</xdr:rowOff>
    </xdr:from>
    <xdr:ext cx="95250" cy="171450"/>
    <xdr:sp macro="" textlink="">
      <xdr:nvSpPr>
        <xdr:cNvPr id="1520" name="Text Box 17">
          <a:extLst>
            <a:ext uri="{FF2B5EF4-FFF2-40B4-BE49-F238E27FC236}">
              <a16:creationId xmlns:a16="http://schemas.microsoft.com/office/drawing/2014/main" xmlns="" id="{B666A416-E08A-4134-AA44-8607C3C2B702}"/>
            </a:ext>
          </a:extLst>
        </xdr:cNvPr>
        <xdr:cNvSpPr txBox="1">
          <a:spLocks noChangeArrowheads="1"/>
        </xdr:cNvSpPr>
      </xdr:nvSpPr>
      <xdr:spPr bwMode="auto">
        <a:xfrm>
          <a:off x="15690273"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25</xdr:row>
      <xdr:rowOff>0</xdr:rowOff>
    </xdr:from>
    <xdr:ext cx="95250" cy="171450"/>
    <xdr:sp macro="" textlink="">
      <xdr:nvSpPr>
        <xdr:cNvPr id="1521" name="Text Box 18">
          <a:extLst>
            <a:ext uri="{FF2B5EF4-FFF2-40B4-BE49-F238E27FC236}">
              <a16:creationId xmlns:a16="http://schemas.microsoft.com/office/drawing/2014/main" xmlns="" id="{CA3C7053-4CF8-46F5-A633-7791F59F9FB5}"/>
            </a:ext>
          </a:extLst>
        </xdr:cNvPr>
        <xdr:cNvSpPr txBox="1">
          <a:spLocks noChangeArrowheads="1"/>
        </xdr:cNvSpPr>
      </xdr:nvSpPr>
      <xdr:spPr bwMode="auto">
        <a:xfrm>
          <a:off x="15690273"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25</xdr:row>
      <xdr:rowOff>0</xdr:rowOff>
    </xdr:from>
    <xdr:ext cx="95250" cy="171450"/>
    <xdr:sp macro="" textlink="">
      <xdr:nvSpPr>
        <xdr:cNvPr id="1522" name="Text Box 19">
          <a:extLst>
            <a:ext uri="{FF2B5EF4-FFF2-40B4-BE49-F238E27FC236}">
              <a16:creationId xmlns:a16="http://schemas.microsoft.com/office/drawing/2014/main" xmlns="" id="{6B657CBF-FE3D-4221-96B9-92AEB2502FE2}"/>
            </a:ext>
          </a:extLst>
        </xdr:cNvPr>
        <xdr:cNvSpPr txBox="1">
          <a:spLocks noChangeArrowheads="1"/>
        </xdr:cNvSpPr>
      </xdr:nvSpPr>
      <xdr:spPr bwMode="auto">
        <a:xfrm>
          <a:off x="15690273"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25</xdr:row>
      <xdr:rowOff>504825</xdr:rowOff>
    </xdr:from>
    <xdr:ext cx="95250" cy="442269"/>
    <xdr:sp macro="" textlink="">
      <xdr:nvSpPr>
        <xdr:cNvPr id="1523" name="Text Box 15">
          <a:extLst>
            <a:ext uri="{FF2B5EF4-FFF2-40B4-BE49-F238E27FC236}">
              <a16:creationId xmlns:a16="http://schemas.microsoft.com/office/drawing/2014/main" xmlns="" id="{1E39AE52-D574-4F46-BCCC-38B8B4FE2167}"/>
            </a:ext>
          </a:extLst>
        </xdr:cNvPr>
        <xdr:cNvSpPr txBox="1">
          <a:spLocks noChangeArrowheads="1"/>
        </xdr:cNvSpPr>
      </xdr:nvSpPr>
      <xdr:spPr bwMode="auto">
        <a:xfrm>
          <a:off x="15690273" y="3794702"/>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24</xdr:row>
      <xdr:rowOff>504825</xdr:rowOff>
    </xdr:from>
    <xdr:ext cx="95250" cy="444014"/>
    <xdr:sp macro="" textlink="">
      <xdr:nvSpPr>
        <xdr:cNvPr id="1524" name="Text Box 15">
          <a:extLst>
            <a:ext uri="{FF2B5EF4-FFF2-40B4-BE49-F238E27FC236}">
              <a16:creationId xmlns:a16="http://schemas.microsoft.com/office/drawing/2014/main" xmlns="" id="{E0CA6FD4-0D78-4DDC-8F37-A02CB4EFE356}"/>
            </a:ext>
          </a:extLst>
        </xdr:cNvPr>
        <xdr:cNvSpPr txBox="1">
          <a:spLocks noChangeArrowheads="1"/>
        </xdr:cNvSpPr>
      </xdr:nvSpPr>
      <xdr:spPr bwMode="auto">
        <a:xfrm>
          <a:off x="3706091" y="361517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0</xdr:rowOff>
    </xdr:from>
    <xdr:ext cx="95250" cy="171450"/>
    <xdr:sp macro="" textlink="">
      <xdr:nvSpPr>
        <xdr:cNvPr id="1525" name="Text Box 16">
          <a:extLst>
            <a:ext uri="{FF2B5EF4-FFF2-40B4-BE49-F238E27FC236}">
              <a16:creationId xmlns:a16="http://schemas.microsoft.com/office/drawing/2014/main" xmlns="" id="{CB7347CF-46A4-4EA0-86CF-E749B1474A09}"/>
            </a:ext>
          </a:extLst>
        </xdr:cNvPr>
        <xdr:cNvSpPr txBox="1">
          <a:spLocks noChangeArrowheads="1"/>
        </xdr:cNvSpPr>
      </xdr:nvSpPr>
      <xdr:spPr bwMode="auto">
        <a:xfrm>
          <a:off x="3706091"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0</xdr:rowOff>
    </xdr:from>
    <xdr:ext cx="95250" cy="171450"/>
    <xdr:sp macro="" textlink="">
      <xdr:nvSpPr>
        <xdr:cNvPr id="1526" name="Text Box 17">
          <a:extLst>
            <a:ext uri="{FF2B5EF4-FFF2-40B4-BE49-F238E27FC236}">
              <a16:creationId xmlns:a16="http://schemas.microsoft.com/office/drawing/2014/main" xmlns="" id="{B04D1E89-C9FC-4B0C-B454-DDE51CE7F460}"/>
            </a:ext>
          </a:extLst>
        </xdr:cNvPr>
        <xdr:cNvSpPr txBox="1">
          <a:spLocks noChangeArrowheads="1"/>
        </xdr:cNvSpPr>
      </xdr:nvSpPr>
      <xdr:spPr bwMode="auto">
        <a:xfrm>
          <a:off x="3706091"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0</xdr:rowOff>
    </xdr:from>
    <xdr:ext cx="95250" cy="171450"/>
    <xdr:sp macro="" textlink="">
      <xdr:nvSpPr>
        <xdr:cNvPr id="1527" name="Text Box 18">
          <a:extLst>
            <a:ext uri="{FF2B5EF4-FFF2-40B4-BE49-F238E27FC236}">
              <a16:creationId xmlns:a16="http://schemas.microsoft.com/office/drawing/2014/main" xmlns="" id="{34BC1373-70A9-487A-9A6E-90D5525217DE}"/>
            </a:ext>
          </a:extLst>
        </xdr:cNvPr>
        <xdr:cNvSpPr txBox="1">
          <a:spLocks noChangeArrowheads="1"/>
        </xdr:cNvSpPr>
      </xdr:nvSpPr>
      <xdr:spPr bwMode="auto">
        <a:xfrm>
          <a:off x="3706091"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0</xdr:rowOff>
    </xdr:from>
    <xdr:ext cx="95250" cy="171450"/>
    <xdr:sp macro="" textlink="">
      <xdr:nvSpPr>
        <xdr:cNvPr id="1528" name="Text Box 19">
          <a:extLst>
            <a:ext uri="{FF2B5EF4-FFF2-40B4-BE49-F238E27FC236}">
              <a16:creationId xmlns:a16="http://schemas.microsoft.com/office/drawing/2014/main" xmlns="" id="{B2033E01-0D95-47AF-8496-7D2D0BE59DDC}"/>
            </a:ext>
          </a:extLst>
        </xdr:cNvPr>
        <xdr:cNvSpPr txBox="1">
          <a:spLocks noChangeArrowheads="1"/>
        </xdr:cNvSpPr>
      </xdr:nvSpPr>
      <xdr:spPr bwMode="auto">
        <a:xfrm>
          <a:off x="3706091"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504825</xdr:rowOff>
    </xdr:from>
    <xdr:ext cx="95250" cy="213632"/>
    <xdr:sp macro="" textlink="">
      <xdr:nvSpPr>
        <xdr:cNvPr id="1529" name="Text Box 15">
          <a:extLst>
            <a:ext uri="{FF2B5EF4-FFF2-40B4-BE49-F238E27FC236}">
              <a16:creationId xmlns:a16="http://schemas.microsoft.com/office/drawing/2014/main" xmlns="" id="{10B42D6B-D56A-4331-8197-77898F7768D8}"/>
            </a:ext>
          </a:extLst>
        </xdr:cNvPr>
        <xdr:cNvSpPr txBox="1">
          <a:spLocks noChangeArrowheads="1"/>
        </xdr:cNvSpPr>
      </xdr:nvSpPr>
      <xdr:spPr bwMode="auto">
        <a:xfrm>
          <a:off x="3706091" y="379470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504825</xdr:rowOff>
    </xdr:from>
    <xdr:ext cx="95250" cy="444331"/>
    <xdr:sp macro="" textlink="">
      <xdr:nvSpPr>
        <xdr:cNvPr id="1530" name="Text Box 15">
          <a:extLst>
            <a:ext uri="{FF2B5EF4-FFF2-40B4-BE49-F238E27FC236}">
              <a16:creationId xmlns:a16="http://schemas.microsoft.com/office/drawing/2014/main" xmlns="" id="{5456CFC5-867F-47B6-B1D9-25D50930036C}"/>
            </a:ext>
          </a:extLst>
        </xdr:cNvPr>
        <xdr:cNvSpPr txBox="1">
          <a:spLocks noChangeArrowheads="1"/>
        </xdr:cNvSpPr>
      </xdr:nvSpPr>
      <xdr:spPr bwMode="auto">
        <a:xfrm>
          <a:off x="3706091" y="3794702"/>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24</xdr:row>
      <xdr:rowOff>504825</xdr:rowOff>
    </xdr:from>
    <xdr:ext cx="95250" cy="442269"/>
    <xdr:sp macro="" textlink="">
      <xdr:nvSpPr>
        <xdr:cNvPr id="1531" name="Text Box 15">
          <a:extLst>
            <a:ext uri="{FF2B5EF4-FFF2-40B4-BE49-F238E27FC236}">
              <a16:creationId xmlns:a16="http://schemas.microsoft.com/office/drawing/2014/main" xmlns="" id="{A49AA27D-F3D1-4692-BC27-0B006F64D720}"/>
            </a:ext>
          </a:extLst>
        </xdr:cNvPr>
        <xdr:cNvSpPr txBox="1">
          <a:spLocks noChangeArrowheads="1"/>
        </xdr:cNvSpPr>
      </xdr:nvSpPr>
      <xdr:spPr bwMode="auto">
        <a:xfrm>
          <a:off x="6768234" y="361517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25</xdr:row>
      <xdr:rowOff>0</xdr:rowOff>
    </xdr:from>
    <xdr:ext cx="95250" cy="171450"/>
    <xdr:sp macro="" textlink="">
      <xdr:nvSpPr>
        <xdr:cNvPr id="1532" name="Text Box 16">
          <a:extLst>
            <a:ext uri="{FF2B5EF4-FFF2-40B4-BE49-F238E27FC236}">
              <a16:creationId xmlns:a16="http://schemas.microsoft.com/office/drawing/2014/main" xmlns="" id="{9598EBFC-D5D8-40BF-8BED-30C5F79DDB1C}"/>
            </a:ext>
          </a:extLst>
        </xdr:cNvPr>
        <xdr:cNvSpPr txBox="1">
          <a:spLocks noChangeArrowheads="1"/>
        </xdr:cNvSpPr>
      </xdr:nvSpPr>
      <xdr:spPr bwMode="auto">
        <a:xfrm>
          <a:off x="6768234"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25</xdr:row>
      <xdr:rowOff>0</xdr:rowOff>
    </xdr:from>
    <xdr:ext cx="95250" cy="171450"/>
    <xdr:sp macro="" textlink="">
      <xdr:nvSpPr>
        <xdr:cNvPr id="1533" name="Text Box 17">
          <a:extLst>
            <a:ext uri="{FF2B5EF4-FFF2-40B4-BE49-F238E27FC236}">
              <a16:creationId xmlns:a16="http://schemas.microsoft.com/office/drawing/2014/main" xmlns="" id="{6AE8D304-7516-4742-9CD5-31A4FF0847C6}"/>
            </a:ext>
          </a:extLst>
        </xdr:cNvPr>
        <xdr:cNvSpPr txBox="1">
          <a:spLocks noChangeArrowheads="1"/>
        </xdr:cNvSpPr>
      </xdr:nvSpPr>
      <xdr:spPr bwMode="auto">
        <a:xfrm>
          <a:off x="6768234"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25</xdr:row>
      <xdr:rowOff>0</xdr:rowOff>
    </xdr:from>
    <xdr:ext cx="95250" cy="171450"/>
    <xdr:sp macro="" textlink="">
      <xdr:nvSpPr>
        <xdr:cNvPr id="1534" name="Text Box 18">
          <a:extLst>
            <a:ext uri="{FF2B5EF4-FFF2-40B4-BE49-F238E27FC236}">
              <a16:creationId xmlns:a16="http://schemas.microsoft.com/office/drawing/2014/main" xmlns="" id="{34212A20-11FD-4880-AC36-ADA2CD25CCC0}"/>
            </a:ext>
          </a:extLst>
        </xdr:cNvPr>
        <xdr:cNvSpPr txBox="1">
          <a:spLocks noChangeArrowheads="1"/>
        </xdr:cNvSpPr>
      </xdr:nvSpPr>
      <xdr:spPr bwMode="auto">
        <a:xfrm>
          <a:off x="6768234"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25</xdr:row>
      <xdr:rowOff>504825</xdr:rowOff>
    </xdr:from>
    <xdr:ext cx="95250" cy="213632"/>
    <xdr:sp macro="" textlink="">
      <xdr:nvSpPr>
        <xdr:cNvPr id="1535" name="Text Box 15">
          <a:extLst>
            <a:ext uri="{FF2B5EF4-FFF2-40B4-BE49-F238E27FC236}">
              <a16:creationId xmlns:a16="http://schemas.microsoft.com/office/drawing/2014/main" xmlns="" id="{827D1593-1E4A-43F9-A6D8-B4D24F74E14C}"/>
            </a:ext>
          </a:extLst>
        </xdr:cNvPr>
        <xdr:cNvSpPr txBox="1">
          <a:spLocks noChangeArrowheads="1"/>
        </xdr:cNvSpPr>
      </xdr:nvSpPr>
      <xdr:spPr bwMode="auto">
        <a:xfrm>
          <a:off x="6768234" y="379470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25</xdr:row>
      <xdr:rowOff>0</xdr:rowOff>
    </xdr:from>
    <xdr:ext cx="95250" cy="171450"/>
    <xdr:sp macro="" textlink="">
      <xdr:nvSpPr>
        <xdr:cNvPr id="1536" name="Text Box 16">
          <a:extLst>
            <a:ext uri="{FF2B5EF4-FFF2-40B4-BE49-F238E27FC236}">
              <a16:creationId xmlns:a16="http://schemas.microsoft.com/office/drawing/2014/main" xmlns="" id="{CA39D431-DC7D-4C04-8AB3-E83B00A8BFA8}"/>
            </a:ext>
          </a:extLst>
        </xdr:cNvPr>
        <xdr:cNvSpPr txBox="1">
          <a:spLocks noChangeArrowheads="1"/>
        </xdr:cNvSpPr>
      </xdr:nvSpPr>
      <xdr:spPr bwMode="auto">
        <a:xfrm>
          <a:off x="9615343"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25</xdr:row>
      <xdr:rowOff>0</xdr:rowOff>
    </xdr:from>
    <xdr:ext cx="95250" cy="171450"/>
    <xdr:sp macro="" textlink="">
      <xdr:nvSpPr>
        <xdr:cNvPr id="1537" name="Text Box 17">
          <a:extLst>
            <a:ext uri="{FF2B5EF4-FFF2-40B4-BE49-F238E27FC236}">
              <a16:creationId xmlns:a16="http://schemas.microsoft.com/office/drawing/2014/main" xmlns="" id="{28DA5597-412A-4B1C-A197-4B43C3895AD6}"/>
            </a:ext>
          </a:extLst>
        </xdr:cNvPr>
        <xdr:cNvSpPr txBox="1">
          <a:spLocks noChangeArrowheads="1"/>
        </xdr:cNvSpPr>
      </xdr:nvSpPr>
      <xdr:spPr bwMode="auto">
        <a:xfrm>
          <a:off x="9615343"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25</xdr:row>
      <xdr:rowOff>0</xdr:rowOff>
    </xdr:from>
    <xdr:ext cx="95250" cy="171450"/>
    <xdr:sp macro="" textlink="">
      <xdr:nvSpPr>
        <xdr:cNvPr id="1538" name="Text Box 18">
          <a:extLst>
            <a:ext uri="{FF2B5EF4-FFF2-40B4-BE49-F238E27FC236}">
              <a16:creationId xmlns:a16="http://schemas.microsoft.com/office/drawing/2014/main" xmlns="" id="{014CC820-A786-47F6-8982-DCE8080A5B76}"/>
            </a:ext>
          </a:extLst>
        </xdr:cNvPr>
        <xdr:cNvSpPr txBox="1">
          <a:spLocks noChangeArrowheads="1"/>
        </xdr:cNvSpPr>
      </xdr:nvSpPr>
      <xdr:spPr bwMode="auto">
        <a:xfrm>
          <a:off x="9615343"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25</xdr:row>
      <xdr:rowOff>0</xdr:rowOff>
    </xdr:from>
    <xdr:ext cx="95250" cy="171450"/>
    <xdr:sp macro="" textlink="">
      <xdr:nvSpPr>
        <xdr:cNvPr id="1539" name="Text Box 19">
          <a:extLst>
            <a:ext uri="{FF2B5EF4-FFF2-40B4-BE49-F238E27FC236}">
              <a16:creationId xmlns:a16="http://schemas.microsoft.com/office/drawing/2014/main" xmlns="" id="{3A2D3AE6-0509-46C6-BF91-63CFBC13D458}"/>
            </a:ext>
          </a:extLst>
        </xdr:cNvPr>
        <xdr:cNvSpPr txBox="1">
          <a:spLocks noChangeArrowheads="1"/>
        </xdr:cNvSpPr>
      </xdr:nvSpPr>
      <xdr:spPr bwMode="auto">
        <a:xfrm>
          <a:off x="9615343"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25</xdr:row>
      <xdr:rowOff>0</xdr:rowOff>
    </xdr:from>
    <xdr:ext cx="95250" cy="171450"/>
    <xdr:sp macro="" textlink="">
      <xdr:nvSpPr>
        <xdr:cNvPr id="1540" name="Text Box 16">
          <a:extLst>
            <a:ext uri="{FF2B5EF4-FFF2-40B4-BE49-F238E27FC236}">
              <a16:creationId xmlns:a16="http://schemas.microsoft.com/office/drawing/2014/main" xmlns="" id="{FD61AEC9-BE08-45D3-9394-60DD70D55B20}"/>
            </a:ext>
          </a:extLst>
        </xdr:cNvPr>
        <xdr:cNvSpPr txBox="1">
          <a:spLocks noChangeArrowheads="1"/>
        </xdr:cNvSpPr>
      </xdr:nvSpPr>
      <xdr:spPr bwMode="auto">
        <a:xfrm>
          <a:off x="9615343"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25</xdr:row>
      <xdr:rowOff>0</xdr:rowOff>
    </xdr:from>
    <xdr:ext cx="95250" cy="171450"/>
    <xdr:sp macro="" textlink="">
      <xdr:nvSpPr>
        <xdr:cNvPr id="1541" name="Text Box 17">
          <a:extLst>
            <a:ext uri="{FF2B5EF4-FFF2-40B4-BE49-F238E27FC236}">
              <a16:creationId xmlns:a16="http://schemas.microsoft.com/office/drawing/2014/main" xmlns="" id="{3933EB9E-342C-46A8-9AB4-391D446830A6}"/>
            </a:ext>
          </a:extLst>
        </xdr:cNvPr>
        <xdr:cNvSpPr txBox="1">
          <a:spLocks noChangeArrowheads="1"/>
        </xdr:cNvSpPr>
      </xdr:nvSpPr>
      <xdr:spPr bwMode="auto">
        <a:xfrm>
          <a:off x="9615343"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25</xdr:row>
      <xdr:rowOff>0</xdr:rowOff>
    </xdr:from>
    <xdr:ext cx="95250" cy="171450"/>
    <xdr:sp macro="" textlink="">
      <xdr:nvSpPr>
        <xdr:cNvPr id="1542" name="Text Box 18">
          <a:extLst>
            <a:ext uri="{FF2B5EF4-FFF2-40B4-BE49-F238E27FC236}">
              <a16:creationId xmlns:a16="http://schemas.microsoft.com/office/drawing/2014/main" xmlns="" id="{AF52F17D-9264-4352-B851-D02ED2879C01}"/>
            </a:ext>
          </a:extLst>
        </xdr:cNvPr>
        <xdr:cNvSpPr txBox="1">
          <a:spLocks noChangeArrowheads="1"/>
        </xdr:cNvSpPr>
      </xdr:nvSpPr>
      <xdr:spPr bwMode="auto">
        <a:xfrm>
          <a:off x="9615343"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25</xdr:row>
      <xdr:rowOff>0</xdr:rowOff>
    </xdr:from>
    <xdr:ext cx="95250" cy="171450"/>
    <xdr:sp macro="" textlink="">
      <xdr:nvSpPr>
        <xdr:cNvPr id="1543" name="Text Box 19">
          <a:extLst>
            <a:ext uri="{FF2B5EF4-FFF2-40B4-BE49-F238E27FC236}">
              <a16:creationId xmlns:a16="http://schemas.microsoft.com/office/drawing/2014/main" xmlns="" id="{AED1A02B-0138-430B-8048-1767E785CBDB}"/>
            </a:ext>
          </a:extLst>
        </xdr:cNvPr>
        <xdr:cNvSpPr txBox="1">
          <a:spLocks noChangeArrowheads="1"/>
        </xdr:cNvSpPr>
      </xdr:nvSpPr>
      <xdr:spPr bwMode="auto">
        <a:xfrm>
          <a:off x="9615343"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29</xdr:row>
      <xdr:rowOff>0</xdr:rowOff>
    </xdr:from>
    <xdr:ext cx="95250" cy="171450"/>
    <xdr:sp macro="" textlink="">
      <xdr:nvSpPr>
        <xdr:cNvPr id="1544" name="Text Box 16">
          <a:extLst>
            <a:ext uri="{FF2B5EF4-FFF2-40B4-BE49-F238E27FC236}">
              <a16:creationId xmlns:a16="http://schemas.microsoft.com/office/drawing/2014/main" xmlns="" id="{FE768798-1A75-47C0-A971-041099BD0CB3}"/>
            </a:ext>
          </a:extLst>
        </xdr:cNvPr>
        <xdr:cNvSpPr txBox="1">
          <a:spLocks noChangeArrowheads="1"/>
        </xdr:cNvSpPr>
      </xdr:nvSpPr>
      <xdr:spPr bwMode="auto">
        <a:xfrm>
          <a:off x="3706091"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29</xdr:row>
      <xdr:rowOff>0</xdr:rowOff>
    </xdr:from>
    <xdr:ext cx="95250" cy="171450"/>
    <xdr:sp macro="" textlink="">
      <xdr:nvSpPr>
        <xdr:cNvPr id="1545" name="Text Box 17">
          <a:extLst>
            <a:ext uri="{FF2B5EF4-FFF2-40B4-BE49-F238E27FC236}">
              <a16:creationId xmlns:a16="http://schemas.microsoft.com/office/drawing/2014/main" xmlns="" id="{E11F6D05-6B7B-495F-931D-CD67892F0E12}"/>
            </a:ext>
          </a:extLst>
        </xdr:cNvPr>
        <xdr:cNvSpPr txBox="1">
          <a:spLocks noChangeArrowheads="1"/>
        </xdr:cNvSpPr>
      </xdr:nvSpPr>
      <xdr:spPr bwMode="auto">
        <a:xfrm>
          <a:off x="3706091"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29</xdr:row>
      <xdr:rowOff>0</xdr:rowOff>
    </xdr:from>
    <xdr:ext cx="95250" cy="171450"/>
    <xdr:sp macro="" textlink="">
      <xdr:nvSpPr>
        <xdr:cNvPr id="1546" name="Text Box 18">
          <a:extLst>
            <a:ext uri="{FF2B5EF4-FFF2-40B4-BE49-F238E27FC236}">
              <a16:creationId xmlns:a16="http://schemas.microsoft.com/office/drawing/2014/main" xmlns="" id="{D951D338-D327-4A87-981C-94D812D84AD1}"/>
            </a:ext>
          </a:extLst>
        </xdr:cNvPr>
        <xdr:cNvSpPr txBox="1">
          <a:spLocks noChangeArrowheads="1"/>
        </xdr:cNvSpPr>
      </xdr:nvSpPr>
      <xdr:spPr bwMode="auto">
        <a:xfrm>
          <a:off x="3706091"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29</xdr:row>
      <xdr:rowOff>0</xdr:rowOff>
    </xdr:from>
    <xdr:ext cx="95250" cy="171450"/>
    <xdr:sp macro="" textlink="">
      <xdr:nvSpPr>
        <xdr:cNvPr id="1547" name="Text Box 19">
          <a:extLst>
            <a:ext uri="{FF2B5EF4-FFF2-40B4-BE49-F238E27FC236}">
              <a16:creationId xmlns:a16="http://schemas.microsoft.com/office/drawing/2014/main" xmlns="" id="{93B3E3A1-53BE-4981-953E-BD54C9070F10}"/>
            </a:ext>
          </a:extLst>
        </xdr:cNvPr>
        <xdr:cNvSpPr txBox="1">
          <a:spLocks noChangeArrowheads="1"/>
        </xdr:cNvSpPr>
      </xdr:nvSpPr>
      <xdr:spPr bwMode="auto">
        <a:xfrm>
          <a:off x="3706091"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29</xdr:row>
      <xdr:rowOff>0</xdr:rowOff>
    </xdr:from>
    <xdr:ext cx="95250" cy="171450"/>
    <xdr:sp macro="" textlink="">
      <xdr:nvSpPr>
        <xdr:cNvPr id="1548" name="Text Box 16">
          <a:extLst>
            <a:ext uri="{FF2B5EF4-FFF2-40B4-BE49-F238E27FC236}">
              <a16:creationId xmlns:a16="http://schemas.microsoft.com/office/drawing/2014/main" xmlns="" id="{4125C643-D169-4369-8B03-73D989AD39E5}"/>
            </a:ext>
          </a:extLst>
        </xdr:cNvPr>
        <xdr:cNvSpPr txBox="1">
          <a:spLocks noChangeArrowheads="1"/>
        </xdr:cNvSpPr>
      </xdr:nvSpPr>
      <xdr:spPr bwMode="auto">
        <a:xfrm>
          <a:off x="6768234"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29</xdr:row>
      <xdr:rowOff>0</xdr:rowOff>
    </xdr:from>
    <xdr:ext cx="95250" cy="171450"/>
    <xdr:sp macro="" textlink="">
      <xdr:nvSpPr>
        <xdr:cNvPr id="1549" name="Text Box 17">
          <a:extLst>
            <a:ext uri="{FF2B5EF4-FFF2-40B4-BE49-F238E27FC236}">
              <a16:creationId xmlns:a16="http://schemas.microsoft.com/office/drawing/2014/main" xmlns="" id="{38B11184-D6CE-48D5-8DC2-D766BEFB11EE}"/>
            </a:ext>
          </a:extLst>
        </xdr:cNvPr>
        <xdr:cNvSpPr txBox="1">
          <a:spLocks noChangeArrowheads="1"/>
        </xdr:cNvSpPr>
      </xdr:nvSpPr>
      <xdr:spPr bwMode="auto">
        <a:xfrm>
          <a:off x="6768234"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29</xdr:row>
      <xdr:rowOff>0</xdr:rowOff>
    </xdr:from>
    <xdr:ext cx="95250" cy="171450"/>
    <xdr:sp macro="" textlink="">
      <xdr:nvSpPr>
        <xdr:cNvPr id="1550" name="Text Box 18">
          <a:extLst>
            <a:ext uri="{FF2B5EF4-FFF2-40B4-BE49-F238E27FC236}">
              <a16:creationId xmlns:a16="http://schemas.microsoft.com/office/drawing/2014/main" xmlns="" id="{C7875718-6AB7-44A3-B454-E835749A5962}"/>
            </a:ext>
          </a:extLst>
        </xdr:cNvPr>
        <xdr:cNvSpPr txBox="1">
          <a:spLocks noChangeArrowheads="1"/>
        </xdr:cNvSpPr>
      </xdr:nvSpPr>
      <xdr:spPr bwMode="auto">
        <a:xfrm>
          <a:off x="6768234"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29</xdr:row>
      <xdr:rowOff>0</xdr:rowOff>
    </xdr:from>
    <xdr:ext cx="95250" cy="171450"/>
    <xdr:sp macro="" textlink="">
      <xdr:nvSpPr>
        <xdr:cNvPr id="1551" name="Text Box 19">
          <a:extLst>
            <a:ext uri="{FF2B5EF4-FFF2-40B4-BE49-F238E27FC236}">
              <a16:creationId xmlns:a16="http://schemas.microsoft.com/office/drawing/2014/main" xmlns="" id="{FDC757AA-7267-409D-88B6-0F5A4B1FE92F}"/>
            </a:ext>
          </a:extLst>
        </xdr:cNvPr>
        <xdr:cNvSpPr txBox="1">
          <a:spLocks noChangeArrowheads="1"/>
        </xdr:cNvSpPr>
      </xdr:nvSpPr>
      <xdr:spPr bwMode="auto">
        <a:xfrm>
          <a:off x="6768234"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29</xdr:row>
      <xdr:rowOff>0</xdr:rowOff>
    </xdr:from>
    <xdr:ext cx="95250" cy="171450"/>
    <xdr:sp macro="" textlink="">
      <xdr:nvSpPr>
        <xdr:cNvPr id="1552" name="Text Box 16">
          <a:extLst>
            <a:ext uri="{FF2B5EF4-FFF2-40B4-BE49-F238E27FC236}">
              <a16:creationId xmlns:a16="http://schemas.microsoft.com/office/drawing/2014/main" xmlns="" id="{12DDE240-63A3-4E15-9DB8-C868C8420659}"/>
            </a:ext>
          </a:extLst>
        </xdr:cNvPr>
        <xdr:cNvSpPr txBox="1">
          <a:spLocks noChangeArrowheads="1"/>
        </xdr:cNvSpPr>
      </xdr:nvSpPr>
      <xdr:spPr bwMode="auto">
        <a:xfrm>
          <a:off x="15690273"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29</xdr:row>
      <xdr:rowOff>0</xdr:rowOff>
    </xdr:from>
    <xdr:ext cx="95250" cy="171450"/>
    <xdr:sp macro="" textlink="">
      <xdr:nvSpPr>
        <xdr:cNvPr id="1553" name="Text Box 17">
          <a:extLst>
            <a:ext uri="{FF2B5EF4-FFF2-40B4-BE49-F238E27FC236}">
              <a16:creationId xmlns:a16="http://schemas.microsoft.com/office/drawing/2014/main" xmlns="" id="{E14E1608-7D17-4337-B1F1-B7E2C2682453}"/>
            </a:ext>
          </a:extLst>
        </xdr:cNvPr>
        <xdr:cNvSpPr txBox="1">
          <a:spLocks noChangeArrowheads="1"/>
        </xdr:cNvSpPr>
      </xdr:nvSpPr>
      <xdr:spPr bwMode="auto">
        <a:xfrm>
          <a:off x="15690273"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29</xdr:row>
      <xdr:rowOff>0</xdr:rowOff>
    </xdr:from>
    <xdr:ext cx="95250" cy="171450"/>
    <xdr:sp macro="" textlink="">
      <xdr:nvSpPr>
        <xdr:cNvPr id="1554" name="Text Box 18">
          <a:extLst>
            <a:ext uri="{FF2B5EF4-FFF2-40B4-BE49-F238E27FC236}">
              <a16:creationId xmlns:a16="http://schemas.microsoft.com/office/drawing/2014/main" xmlns="" id="{BF4B87C2-50A9-4256-9F03-D2B4AFFCA22D}"/>
            </a:ext>
          </a:extLst>
        </xdr:cNvPr>
        <xdr:cNvSpPr txBox="1">
          <a:spLocks noChangeArrowheads="1"/>
        </xdr:cNvSpPr>
      </xdr:nvSpPr>
      <xdr:spPr bwMode="auto">
        <a:xfrm>
          <a:off x="15690273"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29</xdr:row>
      <xdr:rowOff>0</xdr:rowOff>
    </xdr:from>
    <xdr:ext cx="95250" cy="171450"/>
    <xdr:sp macro="" textlink="">
      <xdr:nvSpPr>
        <xdr:cNvPr id="1555" name="Text Box 19">
          <a:extLst>
            <a:ext uri="{FF2B5EF4-FFF2-40B4-BE49-F238E27FC236}">
              <a16:creationId xmlns:a16="http://schemas.microsoft.com/office/drawing/2014/main" xmlns="" id="{2EA7D1CE-DA5B-412B-9381-959C5231C000}"/>
            </a:ext>
          </a:extLst>
        </xdr:cNvPr>
        <xdr:cNvSpPr txBox="1">
          <a:spLocks noChangeArrowheads="1"/>
        </xdr:cNvSpPr>
      </xdr:nvSpPr>
      <xdr:spPr bwMode="auto">
        <a:xfrm>
          <a:off x="15690273"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28</xdr:row>
      <xdr:rowOff>504825</xdr:rowOff>
    </xdr:from>
    <xdr:ext cx="95250" cy="444014"/>
    <xdr:sp macro="" textlink="">
      <xdr:nvSpPr>
        <xdr:cNvPr id="1556" name="Text Box 15">
          <a:extLst>
            <a:ext uri="{FF2B5EF4-FFF2-40B4-BE49-F238E27FC236}">
              <a16:creationId xmlns:a16="http://schemas.microsoft.com/office/drawing/2014/main" xmlns="" id="{0D77432B-24BD-4397-B41A-7D17DC4BBDC3}"/>
            </a:ext>
          </a:extLst>
        </xdr:cNvPr>
        <xdr:cNvSpPr txBox="1">
          <a:spLocks noChangeArrowheads="1"/>
        </xdr:cNvSpPr>
      </xdr:nvSpPr>
      <xdr:spPr bwMode="auto">
        <a:xfrm>
          <a:off x="3706091" y="4146261"/>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29</xdr:row>
      <xdr:rowOff>0</xdr:rowOff>
    </xdr:from>
    <xdr:ext cx="95250" cy="171450"/>
    <xdr:sp macro="" textlink="">
      <xdr:nvSpPr>
        <xdr:cNvPr id="1557" name="Text Box 16">
          <a:extLst>
            <a:ext uri="{FF2B5EF4-FFF2-40B4-BE49-F238E27FC236}">
              <a16:creationId xmlns:a16="http://schemas.microsoft.com/office/drawing/2014/main" xmlns="" id="{B4B468B0-9F52-46A6-BA3D-4B3342010BC2}"/>
            </a:ext>
          </a:extLst>
        </xdr:cNvPr>
        <xdr:cNvSpPr txBox="1">
          <a:spLocks noChangeArrowheads="1"/>
        </xdr:cNvSpPr>
      </xdr:nvSpPr>
      <xdr:spPr bwMode="auto">
        <a:xfrm>
          <a:off x="3706091"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29</xdr:row>
      <xdr:rowOff>0</xdr:rowOff>
    </xdr:from>
    <xdr:ext cx="95250" cy="171450"/>
    <xdr:sp macro="" textlink="">
      <xdr:nvSpPr>
        <xdr:cNvPr id="1558" name="Text Box 17">
          <a:extLst>
            <a:ext uri="{FF2B5EF4-FFF2-40B4-BE49-F238E27FC236}">
              <a16:creationId xmlns:a16="http://schemas.microsoft.com/office/drawing/2014/main" xmlns="" id="{F01B3B25-931A-4D9D-9C81-97D2F2148A8A}"/>
            </a:ext>
          </a:extLst>
        </xdr:cNvPr>
        <xdr:cNvSpPr txBox="1">
          <a:spLocks noChangeArrowheads="1"/>
        </xdr:cNvSpPr>
      </xdr:nvSpPr>
      <xdr:spPr bwMode="auto">
        <a:xfrm>
          <a:off x="3706091"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29</xdr:row>
      <xdr:rowOff>0</xdr:rowOff>
    </xdr:from>
    <xdr:ext cx="95250" cy="171450"/>
    <xdr:sp macro="" textlink="">
      <xdr:nvSpPr>
        <xdr:cNvPr id="1559" name="Text Box 18">
          <a:extLst>
            <a:ext uri="{FF2B5EF4-FFF2-40B4-BE49-F238E27FC236}">
              <a16:creationId xmlns:a16="http://schemas.microsoft.com/office/drawing/2014/main" xmlns="" id="{4753B3BB-3CD2-423E-9EA6-A16D857B5E57}"/>
            </a:ext>
          </a:extLst>
        </xdr:cNvPr>
        <xdr:cNvSpPr txBox="1">
          <a:spLocks noChangeArrowheads="1"/>
        </xdr:cNvSpPr>
      </xdr:nvSpPr>
      <xdr:spPr bwMode="auto">
        <a:xfrm>
          <a:off x="3706091"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29</xdr:row>
      <xdr:rowOff>0</xdr:rowOff>
    </xdr:from>
    <xdr:ext cx="95250" cy="171450"/>
    <xdr:sp macro="" textlink="">
      <xdr:nvSpPr>
        <xdr:cNvPr id="1560" name="Text Box 19">
          <a:extLst>
            <a:ext uri="{FF2B5EF4-FFF2-40B4-BE49-F238E27FC236}">
              <a16:creationId xmlns:a16="http://schemas.microsoft.com/office/drawing/2014/main" xmlns="" id="{06CB2CD5-4D79-499B-A3AF-AAC6AA8408A3}"/>
            </a:ext>
          </a:extLst>
        </xdr:cNvPr>
        <xdr:cNvSpPr txBox="1">
          <a:spLocks noChangeArrowheads="1"/>
        </xdr:cNvSpPr>
      </xdr:nvSpPr>
      <xdr:spPr bwMode="auto">
        <a:xfrm>
          <a:off x="3706091"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28</xdr:row>
      <xdr:rowOff>504825</xdr:rowOff>
    </xdr:from>
    <xdr:ext cx="95250" cy="442269"/>
    <xdr:sp macro="" textlink="">
      <xdr:nvSpPr>
        <xdr:cNvPr id="1561" name="Text Box 15">
          <a:extLst>
            <a:ext uri="{FF2B5EF4-FFF2-40B4-BE49-F238E27FC236}">
              <a16:creationId xmlns:a16="http://schemas.microsoft.com/office/drawing/2014/main" xmlns="" id="{46CAB5E6-1473-4108-9ADC-3C9A7154BF64}"/>
            </a:ext>
          </a:extLst>
        </xdr:cNvPr>
        <xdr:cNvSpPr txBox="1">
          <a:spLocks noChangeArrowheads="1"/>
        </xdr:cNvSpPr>
      </xdr:nvSpPr>
      <xdr:spPr bwMode="auto">
        <a:xfrm>
          <a:off x="6768234" y="414626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29</xdr:row>
      <xdr:rowOff>0</xdr:rowOff>
    </xdr:from>
    <xdr:ext cx="95250" cy="171450"/>
    <xdr:sp macro="" textlink="">
      <xdr:nvSpPr>
        <xdr:cNvPr id="1562" name="Text Box 16">
          <a:extLst>
            <a:ext uri="{FF2B5EF4-FFF2-40B4-BE49-F238E27FC236}">
              <a16:creationId xmlns:a16="http://schemas.microsoft.com/office/drawing/2014/main" xmlns="" id="{457AB3BF-5D27-4DBD-BEE9-F5C5E5F8F662}"/>
            </a:ext>
          </a:extLst>
        </xdr:cNvPr>
        <xdr:cNvSpPr txBox="1">
          <a:spLocks noChangeArrowheads="1"/>
        </xdr:cNvSpPr>
      </xdr:nvSpPr>
      <xdr:spPr bwMode="auto">
        <a:xfrm>
          <a:off x="6768234"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29</xdr:row>
      <xdr:rowOff>0</xdr:rowOff>
    </xdr:from>
    <xdr:ext cx="95250" cy="171450"/>
    <xdr:sp macro="" textlink="">
      <xdr:nvSpPr>
        <xdr:cNvPr id="1563" name="Text Box 17">
          <a:extLst>
            <a:ext uri="{FF2B5EF4-FFF2-40B4-BE49-F238E27FC236}">
              <a16:creationId xmlns:a16="http://schemas.microsoft.com/office/drawing/2014/main" xmlns="" id="{12EE7C86-EBC5-4493-95C0-5B6F3992AD38}"/>
            </a:ext>
          </a:extLst>
        </xdr:cNvPr>
        <xdr:cNvSpPr txBox="1">
          <a:spLocks noChangeArrowheads="1"/>
        </xdr:cNvSpPr>
      </xdr:nvSpPr>
      <xdr:spPr bwMode="auto">
        <a:xfrm>
          <a:off x="6768234"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29</xdr:row>
      <xdr:rowOff>0</xdr:rowOff>
    </xdr:from>
    <xdr:ext cx="95250" cy="171450"/>
    <xdr:sp macro="" textlink="">
      <xdr:nvSpPr>
        <xdr:cNvPr id="1564" name="Text Box 18">
          <a:extLst>
            <a:ext uri="{FF2B5EF4-FFF2-40B4-BE49-F238E27FC236}">
              <a16:creationId xmlns:a16="http://schemas.microsoft.com/office/drawing/2014/main" xmlns="" id="{61613A39-1DAE-4B49-9DFD-5C9253D8A141}"/>
            </a:ext>
          </a:extLst>
        </xdr:cNvPr>
        <xdr:cNvSpPr txBox="1">
          <a:spLocks noChangeArrowheads="1"/>
        </xdr:cNvSpPr>
      </xdr:nvSpPr>
      <xdr:spPr bwMode="auto">
        <a:xfrm>
          <a:off x="6768234"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29</xdr:row>
      <xdr:rowOff>0</xdr:rowOff>
    </xdr:from>
    <xdr:ext cx="95250" cy="171450"/>
    <xdr:sp macro="" textlink="">
      <xdr:nvSpPr>
        <xdr:cNvPr id="1565" name="Text Box 16">
          <a:extLst>
            <a:ext uri="{FF2B5EF4-FFF2-40B4-BE49-F238E27FC236}">
              <a16:creationId xmlns:a16="http://schemas.microsoft.com/office/drawing/2014/main" xmlns="" id="{B09074E0-1B62-4A61-8D28-80B3E620EB10}"/>
            </a:ext>
          </a:extLst>
        </xdr:cNvPr>
        <xdr:cNvSpPr txBox="1">
          <a:spLocks noChangeArrowheads="1"/>
        </xdr:cNvSpPr>
      </xdr:nvSpPr>
      <xdr:spPr bwMode="auto">
        <a:xfrm>
          <a:off x="9615343"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29</xdr:row>
      <xdr:rowOff>0</xdr:rowOff>
    </xdr:from>
    <xdr:ext cx="95250" cy="171450"/>
    <xdr:sp macro="" textlink="">
      <xdr:nvSpPr>
        <xdr:cNvPr id="1566" name="Text Box 17">
          <a:extLst>
            <a:ext uri="{FF2B5EF4-FFF2-40B4-BE49-F238E27FC236}">
              <a16:creationId xmlns:a16="http://schemas.microsoft.com/office/drawing/2014/main" xmlns="" id="{4027B645-8E7A-492D-A347-9C835B226CFC}"/>
            </a:ext>
          </a:extLst>
        </xdr:cNvPr>
        <xdr:cNvSpPr txBox="1">
          <a:spLocks noChangeArrowheads="1"/>
        </xdr:cNvSpPr>
      </xdr:nvSpPr>
      <xdr:spPr bwMode="auto">
        <a:xfrm>
          <a:off x="9615343"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29</xdr:row>
      <xdr:rowOff>0</xdr:rowOff>
    </xdr:from>
    <xdr:ext cx="95250" cy="171450"/>
    <xdr:sp macro="" textlink="">
      <xdr:nvSpPr>
        <xdr:cNvPr id="1567" name="Text Box 18">
          <a:extLst>
            <a:ext uri="{FF2B5EF4-FFF2-40B4-BE49-F238E27FC236}">
              <a16:creationId xmlns:a16="http://schemas.microsoft.com/office/drawing/2014/main" xmlns="" id="{D44228D8-26C4-4FC2-874E-79B3EDF2BB10}"/>
            </a:ext>
          </a:extLst>
        </xdr:cNvPr>
        <xdr:cNvSpPr txBox="1">
          <a:spLocks noChangeArrowheads="1"/>
        </xdr:cNvSpPr>
      </xdr:nvSpPr>
      <xdr:spPr bwMode="auto">
        <a:xfrm>
          <a:off x="9615343"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29</xdr:row>
      <xdr:rowOff>0</xdr:rowOff>
    </xdr:from>
    <xdr:ext cx="95250" cy="171450"/>
    <xdr:sp macro="" textlink="">
      <xdr:nvSpPr>
        <xdr:cNvPr id="1568" name="Text Box 19">
          <a:extLst>
            <a:ext uri="{FF2B5EF4-FFF2-40B4-BE49-F238E27FC236}">
              <a16:creationId xmlns:a16="http://schemas.microsoft.com/office/drawing/2014/main" xmlns="" id="{4281097B-CE1F-4EAE-8618-8F57171D1366}"/>
            </a:ext>
          </a:extLst>
        </xdr:cNvPr>
        <xdr:cNvSpPr txBox="1">
          <a:spLocks noChangeArrowheads="1"/>
        </xdr:cNvSpPr>
      </xdr:nvSpPr>
      <xdr:spPr bwMode="auto">
        <a:xfrm>
          <a:off x="9615343"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29</xdr:row>
      <xdr:rowOff>0</xdr:rowOff>
    </xdr:from>
    <xdr:ext cx="95250" cy="171450"/>
    <xdr:sp macro="" textlink="">
      <xdr:nvSpPr>
        <xdr:cNvPr id="1569" name="Text Box 16">
          <a:extLst>
            <a:ext uri="{FF2B5EF4-FFF2-40B4-BE49-F238E27FC236}">
              <a16:creationId xmlns:a16="http://schemas.microsoft.com/office/drawing/2014/main" xmlns="" id="{5C0200A8-9C10-44FC-B638-953AA25599CF}"/>
            </a:ext>
          </a:extLst>
        </xdr:cNvPr>
        <xdr:cNvSpPr txBox="1">
          <a:spLocks noChangeArrowheads="1"/>
        </xdr:cNvSpPr>
      </xdr:nvSpPr>
      <xdr:spPr bwMode="auto">
        <a:xfrm>
          <a:off x="9615343"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29</xdr:row>
      <xdr:rowOff>0</xdr:rowOff>
    </xdr:from>
    <xdr:ext cx="95250" cy="171450"/>
    <xdr:sp macro="" textlink="">
      <xdr:nvSpPr>
        <xdr:cNvPr id="1570" name="Text Box 17">
          <a:extLst>
            <a:ext uri="{FF2B5EF4-FFF2-40B4-BE49-F238E27FC236}">
              <a16:creationId xmlns:a16="http://schemas.microsoft.com/office/drawing/2014/main" xmlns="" id="{BD588144-5027-46E8-8783-66D0DCC7A667}"/>
            </a:ext>
          </a:extLst>
        </xdr:cNvPr>
        <xdr:cNvSpPr txBox="1">
          <a:spLocks noChangeArrowheads="1"/>
        </xdr:cNvSpPr>
      </xdr:nvSpPr>
      <xdr:spPr bwMode="auto">
        <a:xfrm>
          <a:off x="9615343"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29</xdr:row>
      <xdr:rowOff>0</xdr:rowOff>
    </xdr:from>
    <xdr:ext cx="95250" cy="171450"/>
    <xdr:sp macro="" textlink="">
      <xdr:nvSpPr>
        <xdr:cNvPr id="1571" name="Text Box 18">
          <a:extLst>
            <a:ext uri="{FF2B5EF4-FFF2-40B4-BE49-F238E27FC236}">
              <a16:creationId xmlns:a16="http://schemas.microsoft.com/office/drawing/2014/main" xmlns="" id="{78931F9B-6984-4CEB-BE78-C621405813ED}"/>
            </a:ext>
          </a:extLst>
        </xdr:cNvPr>
        <xdr:cNvSpPr txBox="1">
          <a:spLocks noChangeArrowheads="1"/>
        </xdr:cNvSpPr>
      </xdr:nvSpPr>
      <xdr:spPr bwMode="auto">
        <a:xfrm>
          <a:off x="9615343"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29</xdr:row>
      <xdr:rowOff>0</xdr:rowOff>
    </xdr:from>
    <xdr:ext cx="95250" cy="171450"/>
    <xdr:sp macro="" textlink="">
      <xdr:nvSpPr>
        <xdr:cNvPr id="1572" name="Text Box 19">
          <a:extLst>
            <a:ext uri="{FF2B5EF4-FFF2-40B4-BE49-F238E27FC236}">
              <a16:creationId xmlns:a16="http://schemas.microsoft.com/office/drawing/2014/main" xmlns="" id="{8E62D781-6342-4F58-BAF1-42FB840B6DBF}"/>
            </a:ext>
          </a:extLst>
        </xdr:cNvPr>
        <xdr:cNvSpPr txBox="1">
          <a:spLocks noChangeArrowheads="1"/>
        </xdr:cNvSpPr>
      </xdr:nvSpPr>
      <xdr:spPr bwMode="auto">
        <a:xfrm>
          <a:off x="9615343"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29</xdr:row>
      <xdr:rowOff>504825</xdr:rowOff>
    </xdr:from>
    <xdr:ext cx="95250" cy="448496"/>
    <xdr:sp macro="" textlink="">
      <xdr:nvSpPr>
        <xdr:cNvPr id="1573" name="Text Box 15">
          <a:extLst>
            <a:ext uri="{FF2B5EF4-FFF2-40B4-BE49-F238E27FC236}">
              <a16:creationId xmlns:a16="http://schemas.microsoft.com/office/drawing/2014/main" xmlns="" id="{9A730AA6-B09C-4931-B5D7-9B4E48762E3B}"/>
            </a:ext>
          </a:extLst>
        </xdr:cNvPr>
        <xdr:cNvSpPr txBox="1">
          <a:spLocks noChangeArrowheads="1"/>
        </xdr:cNvSpPr>
      </xdr:nvSpPr>
      <xdr:spPr bwMode="auto">
        <a:xfrm>
          <a:off x="3706091" y="4325793"/>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29</xdr:row>
      <xdr:rowOff>504825</xdr:rowOff>
    </xdr:from>
    <xdr:ext cx="95250" cy="442269"/>
    <xdr:sp macro="" textlink="">
      <xdr:nvSpPr>
        <xdr:cNvPr id="1574" name="Text Box 15">
          <a:extLst>
            <a:ext uri="{FF2B5EF4-FFF2-40B4-BE49-F238E27FC236}">
              <a16:creationId xmlns:a16="http://schemas.microsoft.com/office/drawing/2014/main" xmlns="" id="{66857527-B58D-4282-8AE1-A6B32C694DC1}"/>
            </a:ext>
          </a:extLst>
        </xdr:cNvPr>
        <xdr:cNvSpPr txBox="1">
          <a:spLocks noChangeArrowheads="1"/>
        </xdr:cNvSpPr>
      </xdr:nvSpPr>
      <xdr:spPr bwMode="auto">
        <a:xfrm>
          <a:off x="6768234" y="4325793"/>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29</xdr:row>
      <xdr:rowOff>504825</xdr:rowOff>
    </xdr:from>
    <xdr:ext cx="95250" cy="442269"/>
    <xdr:sp macro="" textlink="">
      <xdr:nvSpPr>
        <xdr:cNvPr id="1575" name="Text Box 15">
          <a:extLst>
            <a:ext uri="{FF2B5EF4-FFF2-40B4-BE49-F238E27FC236}">
              <a16:creationId xmlns:a16="http://schemas.microsoft.com/office/drawing/2014/main" xmlns="" id="{121D662A-258A-4E21-9FC5-E40A33C31DFD}"/>
            </a:ext>
          </a:extLst>
        </xdr:cNvPr>
        <xdr:cNvSpPr txBox="1">
          <a:spLocks noChangeArrowheads="1"/>
        </xdr:cNvSpPr>
      </xdr:nvSpPr>
      <xdr:spPr bwMode="auto">
        <a:xfrm>
          <a:off x="15690273" y="4325793"/>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29</xdr:row>
      <xdr:rowOff>504825</xdr:rowOff>
    </xdr:from>
    <xdr:ext cx="95250" cy="213632"/>
    <xdr:sp macro="" textlink="">
      <xdr:nvSpPr>
        <xdr:cNvPr id="1576" name="Text Box 15">
          <a:extLst>
            <a:ext uri="{FF2B5EF4-FFF2-40B4-BE49-F238E27FC236}">
              <a16:creationId xmlns:a16="http://schemas.microsoft.com/office/drawing/2014/main" xmlns="" id="{FBEF3D98-BE6A-4C4C-ACFF-C85E56268F50}"/>
            </a:ext>
          </a:extLst>
        </xdr:cNvPr>
        <xdr:cNvSpPr txBox="1">
          <a:spLocks noChangeArrowheads="1"/>
        </xdr:cNvSpPr>
      </xdr:nvSpPr>
      <xdr:spPr bwMode="auto">
        <a:xfrm>
          <a:off x="3706091" y="432579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29</xdr:row>
      <xdr:rowOff>504825</xdr:rowOff>
    </xdr:from>
    <xdr:ext cx="95250" cy="444331"/>
    <xdr:sp macro="" textlink="">
      <xdr:nvSpPr>
        <xdr:cNvPr id="1577" name="Text Box 15">
          <a:extLst>
            <a:ext uri="{FF2B5EF4-FFF2-40B4-BE49-F238E27FC236}">
              <a16:creationId xmlns:a16="http://schemas.microsoft.com/office/drawing/2014/main" xmlns="" id="{FF2D76C3-87AB-460D-AC91-4C25E407BED3}"/>
            </a:ext>
          </a:extLst>
        </xdr:cNvPr>
        <xdr:cNvSpPr txBox="1">
          <a:spLocks noChangeArrowheads="1"/>
        </xdr:cNvSpPr>
      </xdr:nvSpPr>
      <xdr:spPr bwMode="auto">
        <a:xfrm>
          <a:off x="3706091" y="4325793"/>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29</xdr:row>
      <xdr:rowOff>504825</xdr:rowOff>
    </xdr:from>
    <xdr:ext cx="95250" cy="213632"/>
    <xdr:sp macro="" textlink="">
      <xdr:nvSpPr>
        <xdr:cNvPr id="1578" name="Text Box 15">
          <a:extLst>
            <a:ext uri="{FF2B5EF4-FFF2-40B4-BE49-F238E27FC236}">
              <a16:creationId xmlns:a16="http://schemas.microsoft.com/office/drawing/2014/main" xmlns="" id="{80868FC0-3E98-46DC-88EB-E975E747B3AD}"/>
            </a:ext>
          </a:extLst>
        </xdr:cNvPr>
        <xdr:cNvSpPr txBox="1">
          <a:spLocks noChangeArrowheads="1"/>
        </xdr:cNvSpPr>
      </xdr:nvSpPr>
      <xdr:spPr bwMode="auto">
        <a:xfrm>
          <a:off x="6768234" y="432579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0</xdr:rowOff>
    </xdr:from>
    <xdr:ext cx="95250" cy="171450"/>
    <xdr:sp macro="" textlink="">
      <xdr:nvSpPr>
        <xdr:cNvPr id="1579" name="Text Box 16">
          <a:extLst>
            <a:ext uri="{FF2B5EF4-FFF2-40B4-BE49-F238E27FC236}">
              <a16:creationId xmlns:a16="http://schemas.microsoft.com/office/drawing/2014/main" xmlns="" id="{7592F477-4C97-414A-A590-635B1A3AFE97}"/>
            </a:ext>
          </a:extLst>
        </xdr:cNvPr>
        <xdr:cNvSpPr txBox="1">
          <a:spLocks noChangeArrowheads="1"/>
        </xdr:cNvSpPr>
      </xdr:nvSpPr>
      <xdr:spPr bwMode="auto">
        <a:xfrm>
          <a:off x="3706091"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0</xdr:rowOff>
    </xdr:from>
    <xdr:ext cx="95250" cy="171450"/>
    <xdr:sp macro="" textlink="">
      <xdr:nvSpPr>
        <xdr:cNvPr id="1580" name="Text Box 17">
          <a:extLst>
            <a:ext uri="{FF2B5EF4-FFF2-40B4-BE49-F238E27FC236}">
              <a16:creationId xmlns:a16="http://schemas.microsoft.com/office/drawing/2014/main" xmlns="" id="{D01B1E0C-8F64-4881-AFA0-1B4D7E1E41B1}"/>
            </a:ext>
          </a:extLst>
        </xdr:cNvPr>
        <xdr:cNvSpPr txBox="1">
          <a:spLocks noChangeArrowheads="1"/>
        </xdr:cNvSpPr>
      </xdr:nvSpPr>
      <xdr:spPr bwMode="auto">
        <a:xfrm>
          <a:off x="3706091"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0</xdr:rowOff>
    </xdr:from>
    <xdr:ext cx="95250" cy="171450"/>
    <xdr:sp macro="" textlink="">
      <xdr:nvSpPr>
        <xdr:cNvPr id="1581" name="Text Box 18">
          <a:extLst>
            <a:ext uri="{FF2B5EF4-FFF2-40B4-BE49-F238E27FC236}">
              <a16:creationId xmlns:a16="http://schemas.microsoft.com/office/drawing/2014/main" xmlns="" id="{1C2A6337-B65E-47BD-BC94-02E92A7D8C95}"/>
            </a:ext>
          </a:extLst>
        </xdr:cNvPr>
        <xdr:cNvSpPr txBox="1">
          <a:spLocks noChangeArrowheads="1"/>
        </xdr:cNvSpPr>
      </xdr:nvSpPr>
      <xdr:spPr bwMode="auto">
        <a:xfrm>
          <a:off x="3706091"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0</xdr:rowOff>
    </xdr:from>
    <xdr:ext cx="95250" cy="171450"/>
    <xdr:sp macro="" textlink="">
      <xdr:nvSpPr>
        <xdr:cNvPr id="1582" name="Text Box 19">
          <a:extLst>
            <a:ext uri="{FF2B5EF4-FFF2-40B4-BE49-F238E27FC236}">
              <a16:creationId xmlns:a16="http://schemas.microsoft.com/office/drawing/2014/main" xmlns="" id="{26620325-AFEB-4C14-8081-3CF1FD64AF86}"/>
            </a:ext>
          </a:extLst>
        </xdr:cNvPr>
        <xdr:cNvSpPr txBox="1">
          <a:spLocks noChangeArrowheads="1"/>
        </xdr:cNvSpPr>
      </xdr:nvSpPr>
      <xdr:spPr bwMode="auto">
        <a:xfrm>
          <a:off x="3706091"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33</xdr:row>
      <xdr:rowOff>0</xdr:rowOff>
    </xdr:from>
    <xdr:ext cx="95250" cy="171450"/>
    <xdr:sp macro="" textlink="">
      <xdr:nvSpPr>
        <xdr:cNvPr id="1583" name="Text Box 16">
          <a:extLst>
            <a:ext uri="{FF2B5EF4-FFF2-40B4-BE49-F238E27FC236}">
              <a16:creationId xmlns:a16="http://schemas.microsoft.com/office/drawing/2014/main" xmlns="" id="{AA87B871-F505-4134-B599-51106FE5BD56}"/>
            </a:ext>
          </a:extLst>
        </xdr:cNvPr>
        <xdr:cNvSpPr txBox="1">
          <a:spLocks noChangeArrowheads="1"/>
        </xdr:cNvSpPr>
      </xdr:nvSpPr>
      <xdr:spPr bwMode="auto">
        <a:xfrm>
          <a:off x="6768234"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33</xdr:row>
      <xdr:rowOff>0</xdr:rowOff>
    </xdr:from>
    <xdr:ext cx="95250" cy="171450"/>
    <xdr:sp macro="" textlink="">
      <xdr:nvSpPr>
        <xdr:cNvPr id="1584" name="Text Box 17">
          <a:extLst>
            <a:ext uri="{FF2B5EF4-FFF2-40B4-BE49-F238E27FC236}">
              <a16:creationId xmlns:a16="http://schemas.microsoft.com/office/drawing/2014/main" xmlns="" id="{6BF17569-B708-4124-9254-FC0A2735BC5C}"/>
            </a:ext>
          </a:extLst>
        </xdr:cNvPr>
        <xdr:cNvSpPr txBox="1">
          <a:spLocks noChangeArrowheads="1"/>
        </xdr:cNvSpPr>
      </xdr:nvSpPr>
      <xdr:spPr bwMode="auto">
        <a:xfrm>
          <a:off x="6768234"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33</xdr:row>
      <xdr:rowOff>0</xdr:rowOff>
    </xdr:from>
    <xdr:ext cx="95250" cy="171450"/>
    <xdr:sp macro="" textlink="">
      <xdr:nvSpPr>
        <xdr:cNvPr id="1585" name="Text Box 18">
          <a:extLst>
            <a:ext uri="{FF2B5EF4-FFF2-40B4-BE49-F238E27FC236}">
              <a16:creationId xmlns:a16="http://schemas.microsoft.com/office/drawing/2014/main" xmlns="" id="{E90EC142-046D-4C55-8A88-3EFD222516B7}"/>
            </a:ext>
          </a:extLst>
        </xdr:cNvPr>
        <xdr:cNvSpPr txBox="1">
          <a:spLocks noChangeArrowheads="1"/>
        </xdr:cNvSpPr>
      </xdr:nvSpPr>
      <xdr:spPr bwMode="auto">
        <a:xfrm>
          <a:off x="6768234"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33</xdr:row>
      <xdr:rowOff>0</xdr:rowOff>
    </xdr:from>
    <xdr:ext cx="95250" cy="171450"/>
    <xdr:sp macro="" textlink="">
      <xdr:nvSpPr>
        <xdr:cNvPr id="1586" name="Text Box 19">
          <a:extLst>
            <a:ext uri="{FF2B5EF4-FFF2-40B4-BE49-F238E27FC236}">
              <a16:creationId xmlns:a16="http://schemas.microsoft.com/office/drawing/2014/main" xmlns="" id="{1A3DDC16-72C3-40DB-BA8A-6EEA428914F4}"/>
            </a:ext>
          </a:extLst>
        </xdr:cNvPr>
        <xdr:cNvSpPr txBox="1">
          <a:spLocks noChangeArrowheads="1"/>
        </xdr:cNvSpPr>
      </xdr:nvSpPr>
      <xdr:spPr bwMode="auto">
        <a:xfrm>
          <a:off x="6768234"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33</xdr:row>
      <xdr:rowOff>0</xdr:rowOff>
    </xdr:from>
    <xdr:ext cx="95250" cy="171450"/>
    <xdr:sp macro="" textlink="">
      <xdr:nvSpPr>
        <xdr:cNvPr id="1587" name="Text Box 16">
          <a:extLst>
            <a:ext uri="{FF2B5EF4-FFF2-40B4-BE49-F238E27FC236}">
              <a16:creationId xmlns:a16="http://schemas.microsoft.com/office/drawing/2014/main" xmlns="" id="{E27F9379-264B-4277-87B1-BAE005AC6595}"/>
            </a:ext>
          </a:extLst>
        </xdr:cNvPr>
        <xdr:cNvSpPr txBox="1">
          <a:spLocks noChangeArrowheads="1"/>
        </xdr:cNvSpPr>
      </xdr:nvSpPr>
      <xdr:spPr bwMode="auto">
        <a:xfrm>
          <a:off x="15690273"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33</xdr:row>
      <xdr:rowOff>0</xdr:rowOff>
    </xdr:from>
    <xdr:ext cx="95250" cy="171450"/>
    <xdr:sp macro="" textlink="">
      <xdr:nvSpPr>
        <xdr:cNvPr id="1588" name="Text Box 17">
          <a:extLst>
            <a:ext uri="{FF2B5EF4-FFF2-40B4-BE49-F238E27FC236}">
              <a16:creationId xmlns:a16="http://schemas.microsoft.com/office/drawing/2014/main" xmlns="" id="{B77FBF61-049B-4BAE-8398-3A47138B4909}"/>
            </a:ext>
          </a:extLst>
        </xdr:cNvPr>
        <xdr:cNvSpPr txBox="1">
          <a:spLocks noChangeArrowheads="1"/>
        </xdr:cNvSpPr>
      </xdr:nvSpPr>
      <xdr:spPr bwMode="auto">
        <a:xfrm>
          <a:off x="15690273"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33</xdr:row>
      <xdr:rowOff>0</xdr:rowOff>
    </xdr:from>
    <xdr:ext cx="95250" cy="171450"/>
    <xdr:sp macro="" textlink="">
      <xdr:nvSpPr>
        <xdr:cNvPr id="1589" name="Text Box 18">
          <a:extLst>
            <a:ext uri="{FF2B5EF4-FFF2-40B4-BE49-F238E27FC236}">
              <a16:creationId xmlns:a16="http://schemas.microsoft.com/office/drawing/2014/main" xmlns="" id="{7DC62485-9466-41A0-832E-4008323C14F7}"/>
            </a:ext>
          </a:extLst>
        </xdr:cNvPr>
        <xdr:cNvSpPr txBox="1">
          <a:spLocks noChangeArrowheads="1"/>
        </xdr:cNvSpPr>
      </xdr:nvSpPr>
      <xdr:spPr bwMode="auto">
        <a:xfrm>
          <a:off x="15690273"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33</xdr:row>
      <xdr:rowOff>0</xdr:rowOff>
    </xdr:from>
    <xdr:ext cx="95250" cy="171450"/>
    <xdr:sp macro="" textlink="">
      <xdr:nvSpPr>
        <xdr:cNvPr id="1590" name="Text Box 19">
          <a:extLst>
            <a:ext uri="{FF2B5EF4-FFF2-40B4-BE49-F238E27FC236}">
              <a16:creationId xmlns:a16="http://schemas.microsoft.com/office/drawing/2014/main" xmlns="" id="{8861D871-CF73-4087-9F3D-3E27A95BF75B}"/>
            </a:ext>
          </a:extLst>
        </xdr:cNvPr>
        <xdr:cNvSpPr txBox="1">
          <a:spLocks noChangeArrowheads="1"/>
        </xdr:cNvSpPr>
      </xdr:nvSpPr>
      <xdr:spPr bwMode="auto">
        <a:xfrm>
          <a:off x="15690273"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0</xdr:rowOff>
    </xdr:from>
    <xdr:ext cx="95250" cy="171450"/>
    <xdr:sp macro="" textlink="">
      <xdr:nvSpPr>
        <xdr:cNvPr id="1591" name="Text Box 16">
          <a:extLst>
            <a:ext uri="{FF2B5EF4-FFF2-40B4-BE49-F238E27FC236}">
              <a16:creationId xmlns:a16="http://schemas.microsoft.com/office/drawing/2014/main" xmlns="" id="{77E2D468-7A6F-4130-9FB6-9B0A049A50FF}"/>
            </a:ext>
          </a:extLst>
        </xdr:cNvPr>
        <xdr:cNvSpPr txBox="1">
          <a:spLocks noChangeArrowheads="1"/>
        </xdr:cNvSpPr>
      </xdr:nvSpPr>
      <xdr:spPr bwMode="auto">
        <a:xfrm>
          <a:off x="3706091"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0</xdr:rowOff>
    </xdr:from>
    <xdr:ext cx="95250" cy="171450"/>
    <xdr:sp macro="" textlink="">
      <xdr:nvSpPr>
        <xdr:cNvPr id="1592" name="Text Box 17">
          <a:extLst>
            <a:ext uri="{FF2B5EF4-FFF2-40B4-BE49-F238E27FC236}">
              <a16:creationId xmlns:a16="http://schemas.microsoft.com/office/drawing/2014/main" xmlns="" id="{E6A589EB-309F-481E-AF6D-8A370FE72D22}"/>
            </a:ext>
          </a:extLst>
        </xdr:cNvPr>
        <xdr:cNvSpPr txBox="1">
          <a:spLocks noChangeArrowheads="1"/>
        </xdr:cNvSpPr>
      </xdr:nvSpPr>
      <xdr:spPr bwMode="auto">
        <a:xfrm>
          <a:off x="3706091"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0</xdr:rowOff>
    </xdr:from>
    <xdr:ext cx="95250" cy="171450"/>
    <xdr:sp macro="" textlink="">
      <xdr:nvSpPr>
        <xdr:cNvPr id="1593" name="Text Box 18">
          <a:extLst>
            <a:ext uri="{FF2B5EF4-FFF2-40B4-BE49-F238E27FC236}">
              <a16:creationId xmlns:a16="http://schemas.microsoft.com/office/drawing/2014/main" xmlns="" id="{14F9D488-B9C6-443D-98E4-B10137242390}"/>
            </a:ext>
          </a:extLst>
        </xdr:cNvPr>
        <xdr:cNvSpPr txBox="1">
          <a:spLocks noChangeArrowheads="1"/>
        </xdr:cNvSpPr>
      </xdr:nvSpPr>
      <xdr:spPr bwMode="auto">
        <a:xfrm>
          <a:off x="3706091"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0</xdr:rowOff>
    </xdr:from>
    <xdr:ext cx="95250" cy="171450"/>
    <xdr:sp macro="" textlink="">
      <xdr:nvSpPr>
        <xdr:cNvPr id="1594" name="Text Box 19">
          <a:extLst>
            <a:ext uri="{FF2B5EF4-FFF2-40B4-BE49-F238E27FC236}">
              <a16:creationId xmlns:a16="http://schemas.microsoft.com/office/drawing/2014/main" xmlns="" id="{723ED325-F8CF-4306-81EC-FB87639D7BF9}"/>
            </a:ext>
          </a:extLst>
        </xdr:cNvPr>
        <xdr:cNvSpPr txBox="1">
          <a:spLocks noChangeArrowheads="1"/>
        </xdr:cNvSpPr>
      </xdr:nvSpPr>
      <xdr:spPr bwMode="auto">
        <a:xfrm>
          <a:off x="3706091"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33</xdr:row>
      <xdr:rowOff>0</xdr:rowOff>
    </xdr:from>
    <xdr:ext cx="95250" cy="171450"/>
    <xdr:sp macro="" textlink="">
      <xdr:nvSpPr>
        <xdr:cNvPr id="1595" name="Text Box 16">
          <a:extLst>
            <a:ext uri="{FF2B5EF4-FFF2-40B4-BE49-F238E27FC236}">
              <a16:creationId xmlns:a16="http://schemas.microsoft.com/office/drawing/2014/main" xmlns="" id="{B3234C51-08EB-469B-A4DD-1B9642E2E1A9}"/>
            </a:ext>
          </a:extLst>
        </xdr:cNvPr>
        <xdr:cNvSpPr txBox="1">
          <a:spLocks noChangeArrowheads="1"/>
        </xdr:cNvSpPr>
      </xdr:nvSpPr>
      <xdr:spPr bwMode="auto">
        <a:xfrm>
          <a:off x="6768234"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33</xdr:row>
      <xdr:rowOff>0</xdr:rowOff>
    </xdr:from>
    <xdr:ext cx="95250" cy="171450"/>
    <xdr:sp macro="" textlink="">
      <xdr:nvSpPr>
        <xdr:cNvPr id="1596" name="Text Box 17">
          <a:extLst>
            <a:ext uri="{FF2B5EF4-FFF2-40B4-BE49-F238E27FC236}">
              <a16:creationId xmlns:a16="http://schemas.microsoft.com/office/drawing/2014/main" xmlns="" id="{18DA1026-19D7-4C9D-BC31-3F650D8490B6}"/>
            </a:ext>
          </a:extLst>
        </xdr:cNvPr>
        <xdr:cNvSpPr txBox="1">
          <a:spLocks noChangeArrowheads="1"/>
        </xdr:cNvSpPr>
      </xdr:nvSpPr>
      <xdr:spPr bwMode="auto">
        <a:xfrm>
          <a:off x="6768234"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33</xdr:row>
      <xdr:rowOff>0</xdr:rowOff>
    </xdr:from>
    <xdr:ext cx="95250" cy="171450"/>
    <xdr:sp macro="" textlink="">
      <xdr:nvSpPr>
        <xdr:cNvPr id="1597" name="Text Box 18">
          <a:extLst>
            <a:ext uri="{FF2B5EF4-FFF2-40B4-BE49-F238E27FC236}">
              <a16:creationId xmlns:a16="http://schemas.microsoft.com/office/drawing/2014/main" xmlns="" id="{F067DF14-EF9D-4E2B-9EFB-DD4E6C664FEB}"/>
            </a:ext>
          </a:extLst>
        </xdr:cNvPr>
        <xdr:cNvSpPr txBox="1">
          <a:spLocks noChangeArrowheads="1"/>
        </xdr:cNvSpPr>
      </xdr:nvSpPr>
      <xdr:spPr bwMode="auto">
        <a:xfrm>
          <a:off x="6768234"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33</xdr:row>
      <xdr:rowOff>0</xdr:rowOff>
    </xdr:from>
    <xdr:ext cx="95250" cy="171450"/>
    <xdr:sp macro="" textlink="">
      <xdr:nvSpPr>
        <xdr:cNvPr id="1598" name="Text Box 16">
          <a:extLst>
            <a:ext uri="{FF2B5EF4-FFF2-40B4-BE49-F238E27FC236}">
              <a16:creationId xmlns:a16="http://schemas.microsoft.com/office/drawing/2014/main" xmlns="" id="{0040CC2D-1486-43DE-928C-C0966C26731F}"/>
            </a:ext>
          </a:extLst>
        </xdr:cNvPr>
        <xdr:cNvSpPr txBox="1">
          <a:spLocks noChangeArrowheads="1"/>
        </xdr:cNvSpPr>
      </xdr:nvSpPr>
      <xdr:spPr bwMode="auto">
        <a:xfrm>
          <a:off x="9615343"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33</xdr:row>
      <xdr:rowOff>0</xdr:rowOff>
    </xdr:from>
    <xdr:ext cx="95250" cy="171450"/>
    <xdr:sp macro="" textlink="">
      <xdr:nvSpPr>
        <xdr:cNvPr id="1599" name="Text Box 17">
          <a:extLst>
            <a:ext uri="{FF2B5EF4-FFF2-40B4-BE49-F238E27FC236}">
              <a16:creationId xmlns:a16="http://schemas.microsoft.com/office/drawing/2014/main" xmlns="" id="{235497A7-E1A0-4337-B5D7-9F1D654DB758}"/>
            </a:ext>
          </a:extLst>
        </xdr:cNvPr>
        <xdr:cNvSpPr txBox="1">
          <a:spLocks noChangeArrowheads="1"/>
        </xdr:cNvSpPr>
      </xdr:nvSpPr>
      <xdr:spPr bwMode="auto">
        <a:xfrm>
          <a:off x="9615343"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33</xdr:row>
      <xdr:rowOff>0</xdr:rowOff>
    </xdr:from>
    <xdr:ext cx="95250" cy="171450"/>
    <xdr:sp macro="" textlink="">
      <xdr:nvSpPr>
        <xdr:cNvPr id="1600" name="Text Box 18">
          <a:extLst>
            <a:ext uri="{FF2B5EF4-FFF2-40B4-BE49-F238E27FC236}">
              <a16:creationId xmlns:a16="http://schemas.microsoft.com/office/drawing/2014/main" xmlns="" id="{228D0AAD-1963-410D-8AE4-AF4A5C66DF03}"/>
            </a:ext>
          </a:extLst>
        </xdr:cNvPr>
        <xdr:cNvSpPr txBox="1">
          <a:spLocks noChangeArrowheads="1"/>
        </xdr:cNvSpPr>
      </xdr:nvSpPr>
      <xdr:spPr bwMode="auto">
        <a:xfrm>
          <a:off x="9615343"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33</xdr:row>
      <xdr:rowOff>0</xdr:rowOff>
    </xdr:from>
    <xdr:ext cx="95250" cy="171450"/>
    <xdr:sp macro="" textlink="">
      <xdr:nvSpPr>
        <xdr:cNvPr id="1601" name="Text Box 19">
          <a:extLst>
            <a:ext uri="{FF2B5EF4-FFF2-40B4-BE49-F238E27FC236}">
              <a16:creationId xmlns:a16="http://schemas.microsoft.com/office/drawing/2014/main" xmlns="" id="{255D6614-745E-4A7C-A57F-902AB7D5B220}"/>
            </a:ext>
          </a:extLst>
        </xdr:cNvPr>
        <xdr:cNvSpPr txBox="1">
          <a:spLocks noChangeArrowheads="1"/>
        </xdr:cNvSpPr>
      </xdr:nvSpPr>
      <xdr:spPr bwMode="auto">
        <a:xfrm>
          <a:off x="9615343"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33</xdr:row>
      <xdr:rowOff>0</xdr:rowOff>
    </xdr:from>
    <xdr:ext cx="95250" cy="171450"/>
    <xdr:sp macro="" textlink="">
      <xdr:nvSpPr>
        <xdr:cNvPr id="1602" name="Text Box 16">
          <a:extLst>
            <a:ext uri="{FF2B5EF4-FFF2-40B4-BE49-F238E27FC236}">
              <a16:creationId xmlns:a16="http://schemas.microsoft.com/office/drawing/2014/main" xmlns="" id="{71535F2F-28AF-499B-B5DD-F1E2CA6548C9}"/>
            </a:ext>
          </a:extLst>
        </xdr:cNvPr>
        <xdr:cNvSpPr txBox="1">
          <a:spLocks noChangeArrowheads="1"/>
        </xdr:cNvSpPr>
      </xdr:nvSpPr>
      <xdr:spPr bwMode="auto">
        <a:xfrm>
          <a:off x="9615343"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33</xdr:row>
      <xdr:rowOff>0</xdr:rowOff>
    </xdr:from>
    <xdr:ext cx="95250" cy="171450"/>
    <xdr:sp macro="" textlink="">
      <xdr:nvSpPr>
        <xdr:cNvPr id="1603" name="Text Box 17">
          <a:extLst>
            <a:ext uri="{FF2B5EF4-FFF2-40B4-BE49-F238E27FC236}">
              <a16:creationId xmlns:a16="http://schemas.microsoft.com/office/drawing/2014/main" xmlns="" id="{8DDD459A-6E93-4B13-9B5E-4F3900E5D943}"/>
            </a:ext>
          </a:extLst>
        </xdr:cNvPr>
        <xdr:cNvSpPr txBox="1">
          <a:spLocks noChangeArrowheads="1"/>
        </xdr:cNvSpPr>
      </xdr:nvSpPr>
      <xdr:spPr bwMode="auto">
        <a:xfrm>
          <a:off x="9615343"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33</xdr:row>
      <xdr:rowOff>0</xdr:rowOff>
    </xdr:from>
    <xdr:ext cx="95250" cy="171450"/>
    <xdr:sp macro="" textlink="">
      <xdr:nvSpPr>
        <xdr:cNvPr id="1604" name="Text Box 18">
          <a:extLst>
            <a:ext uri="{FF2B5EF4-FFF2-40B4-BE49-F238E27FC236}">
              <a16:creationId xmlns:a16="http://schemas.microsoft.com/office/drawing/2014/main" xmlns="" id="{7B10EA4C-1988-490F-8717-C0D4FFD4160B}"/>
            </a:ext>
          </a:extLst>
        </xdr:cNvPr>
        <xdr:cNvSpPr txBox="1">
          <a:spLocks noChangeArrowheads="1"/>
        </xdr:cNvSpPr>
      </xdr:nvSpPr>
      <xdr:spPr bwMode="auto">
        <a:xfrm>
          <a:off x="9615343"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33</xdr:row>
      <xdr:rowOff>0</xdr:rowOff>
    </xdr:from>
    <xdr:ext cx="95250" cy="171450"/>
    <xdr:sp macro="" textlink="">
      <xdr:nvSpPr>
        <xdr:cNvPr id="1605" name="Text Box 19">
          <a:extLst>
            <a:ext uri="{FF2B5EF4-FFF2-40B4-BE49-F238E27FC236}">
              <a16:creationId xmlns:a16="http://schemas.microsoft.com/office/drawing/2014/main" xmlns="" id="{E1B6476D-255D-41A0-A7E8-B8251227CE1D}"/>
            </a:ext>
          </a:extLst>
        </xdr:cNvPr>
        <xdr:cNvSpPr txBox="1">
          <a:spLocks noChangeArrowheads="1"/>
        </xdr:cNvSpPr>
      </xdr:nvSpPr>
      <xdr:spPr bwMode="auto">
        <a:xfrm>
          <a:off x="9615343"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37</xdr:row>
      <xdr:rowOff>0</xdr:rowOff>
    </xdr:from>
    <xdr:ext cx="95250" cy="171450"/>
    <xdr:sp macro="" textlink="">
      <xdr:nvSpPr>
        <xdr:cNvPr id="1606" name="Text Box 16">
          <a:extLst>
            <a:ext uri="{FF2B5EF4-FFF2-40B4-BE49-F238E27FC236}">
              <a16:creationId xmlns:a16="http://schemas.microsoft.com/office/drawing/2014/main" xmlns="" id="{27DBA62A-A187-446E-856B-0408E5650C55}"/>
            </a:ext>
          </a:extLst>
        </xdr:cNvPr>
        <xdr:cNvSpPr txBox="1">
          <a:spLocks noChangeArrowheads="1"/>
        </xdr:cNvSpPr>
      </xdr:nvSpPr>
      <xdr:spPr bwMode="auto">
        <a:xfrm>
          <a:off x="371021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37</xdr:row>
      <xdr:rowOff>0</xdr:rowOff>
    </xdr:from>
    <xdr:ext cx="95250" cy="171450"/>
    <xdr:sp macro="" textlink="">
      <xdr:nvSpPr>
        <xdr:cNvPr id="1607" name="Text Box 17">
          <a:extLst>
            <a:ext uri="{FF2B5EF4-FFF2-40B4-BE49-F238E27FC236}">
              <a16:creationId xmlns:a16="http://schemas.microsoft.com/office/drawing/2014/main" xmlns="" id="{127D5FCA-3C75-40CC-9951-00A08B419B1B}"/>
            </a:ext>
          </a:extLst>
        </xdr:cNvPr>
        <xdr:cNvSpPr txBox="1">
          <a:spLocks noChangeArrowheads="1"/>
        </xdr:cNvSpPr>
      </xdr:nvSpPr>
      <xdr:spPr bwMode="auto">
        <a:xfrm>
          <a:off x="371021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37</xdr:row>
      <xdr:rowOff>0</xdr:rowOff>
    </xdr:from>
    <xdr:ext cx="95250" cy="171450"/>
    <xdr:sp macro="" textlink="">
      <xdr:nvSpPr>
        <xdr:cNvPr id="1608" name="Text Box 18">
          <a:extLst>
            <a:ext uri="{FF2B5EF4-FFF2-40B4-BE49-F238E27FC236}">
              <a16:creationId xmlns:a16="http://schemas.microsoft.com/office/drawing/2014/main" xmlns="" id="{29E3D086-F282-4ABE-8569-A05657DB1CB2}"/>
            </a:ext>
          </a:extLst>
        </xdr:cNvPr>
        <xdr:cNvSpPr txBox="1">
          <a:spLocks noChangeArrowheads="1"/>
        </xdr:cNvSpPr>
      </xdr:nvSpPr>
      <xdr:spPr bwMode="auto">
        <a:xfrm>
          <a:off x="371021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37</xdr:row>
      <xdr:rowOff>0</xdr:rowOff>
    </xdr:from>
    <xdr:ext cx="95250" cy="171450"/>
    <xdr:sp macro="" textlink="">
      <xdr:nvSpPr>
        <xdr:cNvPr id="1609" name="Text Box 19">
          <a:extLst>
            <a:ext uri="{FF2B5EF4-FFF2-40B4-BE49-F238E27FC236}">
              <a16:creationId xmlns:a16="http://schemas.microsoft.com/office/drawing/2014/main" xmlns="" id="{7AEDF135-6564-45D4-AC92-A0910EF62D23}"/>
            </a:ext>
          </a:extLst>
        </xdr:cNvPr>
        <xdr:cNvSpPr txBox="1">
          <a:spLocks noChangeArrowheads="1"/>
        </xdr:cNvSpPr>
      </xdr:nvSpPr>
      <xdr:spPr bwMode="auto">
        <a:xfrm>
          <a:off x="371021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37</xdr:row>
      <xdr:rowOff>504825</xdr:rowOff>
    </xdr:from>
    <xdr:ext cx="95250" cy="461691"/>
    <xdr:sp macro="" textlink="">
      <xdr:nvSpPr>
        <xdr:cNvPr id="1610" name="Text Box 15">
          <a:extLst>
            <a:ext uri="{FF2B5EF4-FFF2-40B4-BE49-F238E27FC236}">
              <a16:creationId xmlns:a16="http://schemas.microsoft.com/office/drawing/2014/main" xmlns="" id="{1412B394-D3CC-4AB9-843F-1071280087AE}"/>
            </a:ext>
          </a:extLst>
        </xdr:cNvPr>
        <xdr:cNvSpPr txBox="1">
          <a:spLocks noChangeArrowheads="1"/>
        </xdr:cNvSpPr>
      </xdr:nvSpPr>
      <xdr:spPr bwMode="auto">
        <a:xfrm>
          <a:off x="3710214" y="3800475"/>
          <a:ext cx="95250" cy="4616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37</xdr:row>
      <xdr:rowOff>0</xdr:rowOff>
    </xdr:from>
    <xdr:ext cx="95250" cy="171450"/>
    <xdr:sp macro="" textlink="">
      <xdr:nvSpPr>
        <xdr:cNvPr id="1611" name="Text Box 16">
          <a:extLst>
            <a:ext uri="{FF2B5EF4-FFF2-40B4-BE49-F238E27FC236}">
              <a16:creationId xmlns:a16="http://schemas.microsoft.com/office/drawing/2014/main" xmlns="" id="{DB9A8FF1-C79A-4305-9D77-28C1D12AE027}"/>
            </a:ext>
          </a:extLst>
        </xdr:cNvPr>
        <xdr:cNvSpPr txBox="1">
          <a:spLocks noChangeArrowheads="1"/>
        </xdr:cNvSpPr>
      </xdr:nvSpPr>
      <xdr:spPr bwMode="auto">
        <a:xfrm>
          <a:off x="6555468"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37</xdr:row>
      <xdr:rowOff>0</xdr:rowOff>
    </xdr:from>
    <xdr:ext cx="95250" cy="171450"/>
    <xdr:sp macro="" textlink="">
      <xdr:nvSpPr>
        <xdr:cNvPr id="1612" name="Text Box 17">
          <a:extLst>
            <a:ext uri="{FF2B5EF4-FFF2-40B4-BE49-F238E27FC236}">
              <a16:creationId xmlns:a16="http://schemas.microsoft.com/office/drawing/2014/main" xmlns="" id="{A2C2C059-9238-41E9-A304-FAECAA307837}"/>
            </a:ext>
          </a:extLst>
        </xdr:cNvPr>
        <xdr:cNvSpPr txBox="1">
          <a:spLocks noChangeArrowheads="1"/>
        </xdr:cNvSpPr>
      </xdr:nvSpPr>
      <xdr:spPr bwMode="auto">
        <a:xfrm>
          <a:off x="6555468"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37</xdr:row>
      <xdr:rowOff>0</xdr:rowOff>
    </xdr:from>
    <xdr:ext cx="95250" cy="171450"/>
    <xdr:sp macro="" textlink="">
      <xdr:nvSpPr>
        <xdr:cNvPr id="1613" name="Text Box 18">
          <a:extLst>
            <a:ext uri="{FF2B5EF4-FFF2-40B4-BE49-F238E27FC236}">
              <a16:creationId xmlns:a16="http://schemas.microsoft.com/office/drawing/2014/main" xmlns="" id="{3781FA22-9C98-49F8-8B15-AF3ABC485DC0}"/>
            </a:ext>
          </a:extLst>
        </xdr:cNvPr>
        <xdr:cNvSpPr txBox="1">
          <a:spLocks noChangeArrowheads="1"/>
        </xdr:cNvSpPr>
      </xdr:nvSpPr>
      <xdr:spPr bwMode="auto">
        <a:xfrm>
          <a:off x="6555468"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37</xdr:row>
      <xdr:rowOff>0</xdr:rowOff>
    </xdr:from>
    <xdr:ext cx="95250" cy="171450"/>
    <xdr:sp macro="" textlink="">
      <xdr:nvSpPr>
        <xdr:cNvPr id="1614" name="Text Box 19">
          <a:extLst>
            <a:ext uri="{FF2B5EF4-FFF2-40B4-BE49-F238E27FC236}">
              <a16:creationId xmlns:a16="http://schemas.microsoft.com/office/drawing/2014/main" xmlns="" id="{F83D04CF-01C4-4572-8D27-4661FB5EC125}"/>
            </a:ext>
          </a:extLst>
        </xdr:cNvPr>
        <xdr:cNvSpPr txBox="1">
          <a:spLocks noChangeArrowheads="1"/>
        </xdr:cNvSpPr>
      </xdr:nvSpPr>
      <xdr:spPr bwMode="auto">
        <a:xfrm>
          <a:off x="6555468"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37</xdr:row>
      <xdr:rowOff>504825</xdr:rowOff>
    </xdr:from>
    <xdr:ext cx="95250" cy="442269"/>
    <xdr:sp macro="" textlink="">
      <xdr:nvSpPr>
        <xdr:cNvPr id="1615" name="Text Box 15">
          <a:extLst>
            <a:ext uri="{FF2B5EF4-FFF2-40B4-BE49-F238E27FC236}">
              <a16:creationId xmlns:a16="http://schemas.microsoft.com/office/drawing/2014/main" xmlns="" id="{DA7F112F-2078-4C4B-8BC8-B4B74D7CC72C}"/>
            </a:ext>
          </a:extLst>
        </xdr:cNvPr>
        <xdr:cNvSpPr txBox="1">
          <a:spLocks noChangeArrowheads="1"/>
        </xdr:cNvSpPr>
      </xdr:nvSpPr>
      <xdr:spPr bwMode="auto">
        <a:xfrm>
          <a:off x="6555468" y="3800475"/>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37</xdr:row>
      <xdr:rowOff>0</xdr:rowOff>
    </xdr:from>
    <xdr:ext cx="95250" cy="171450"/>
    <xdr:sp macro="" textlink="">
      <xdr:nvSpPr>
        <xdr:cNvPr id="1616" name="Text Box 16">
          <a:extLst>
            <a:ext uri="{FF2B5EF4-FFF2-40B4-BE49-F238E27FC236}">
              <a16:creationId xmlns:a16="http://schemas.microsoft.com/office/drawing/2014/main" xmlns="" id="{59823262-3FEB-4553-91E8-D315770CF2CA}"/>
            </a:ext>
          </a:extLst>
        </xdr:cNvPr>
        <xdr:cNvSpPr txBox="1">
          <a:spLocks noChangeArrowheads="1"/>
        </xdr:cNvSpPr>
      </xdr:nvSpPr>
      <xdr:spPr bwMode="auto">
        <a:xfrm>
          <a:off x="15475857"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37</xdr:row>
      <xdr:rowOff>0</xdr:rowOff>
    </xdr:from>
    <xdr:ext cx="95250" cy="171450"/>
    <xdr:sp macro="" textlink="">
      <xdr:nvSpPr>
        <xdr:cNvPr id="1617" name="Text Box 17">
          <a:extLst>
            <a:ext uri="{FF2B5EF4-FFF2-40B4-BE49-F238E27FC236}">
              <a16:creationId xmlns:a16="http://schemas.microsoft.com/office/drawing/2014/main" xmlns="" id="{B2E70B7B-99DD-4BB6-976F-1F05840041AC}"/>
            </a:ext>
          </a:extLst>
        </xdr:cNvPr>
        <xdr:cNvSpPr txBox="1">
          <a:spLocks noChangeArrowheads="1"/>
        </xdr:cNvSpPr>
      </xdr:nvSpPr>
      <xdr:spPr bwMode="auto">
        <a:xfrm>
          <a:off x="15475857"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37</xdr:row>
      <xdr:rowOff>0</xdr:rowOff>
    </xdr:from>
    <xdr:ext cx="95250" cy="171450"/>
    <xdr:sp macro="" textlink="">
      <xdr:nvSpPr>
        <xdr:cNvPr id="1618" name="Text Box 18">
          <a:extLst>
            <a:ext uri="{FF2B5EF4-FFF2-40B4-BE49-F238E27FC236}">
              <a16:creationId xmlns:a16="http://schemas.microsoft.com/office/drawing/2014/main" xmlns="" id="{7468E110-680B-4F91-9A77-DBE57A321733}"/>
            </a:ext>
          </a:extLst>
        </xdr:cNvPr>
        <xdr:cNvSpPr txBox="1">
          <a:spLocks noChangeArrowheads="1"/>
        </xdr:cNvSpPr>
      </xdr:nvSpPr>
      <xdr:spPr bwMode="auto">
        <a:xfrm>
          <a:off x="15475857"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37</xdr:row>
      <xdr:rowOff>0</xdr:rowOff>
    </xdr:from>
    <xdr:ext cx="95250" cy="171450"/>
    <xdr:sp macro="" textlink="">
      <xdr:nvSpPr>
        <xdr:cNvPr id="1619" name="Text Box 19">
          <a:extLst>
            <a:ext uri="{FF2B5EF4-FFF2-40B4-BE49-F238E27FC236}">
              <a16:creationId xmlns:a16="http://schemas.microsoft.com/office/drawing/2014/main" xmlns="" id="{F16393AB-EA07-48AA-855D-85DCA4A2AB70}"/>
            </a:ext>
          </a:extLst>
        </xdr:cNvPr>
        <xdr:cNvSpPr txBox="1">
          <a:spLocks noChangeArrowheads="1"/>
        </xdr:cNvSpPr>
      </xdr:nvSpPr>
      <xdr:spPr bwMode="auto">
        <a:xfrm>
          <a:off x="15475857"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37</xdr:row>
      <xdr:rowOff>504825</xdr:rowOff>
    </xdr:from>
    <xdr:ext cx="95250" cy="442269"/>
    <xdr:sp macro="" textlink="">
      <xdr:nvSpPr>
        <xdr:cNvPr id="1620" name="Text Box 15">
          <a:extLst>
            <a:ext uri="{FF2B5EF4-FFF2-40B4-BE49-F238E27FC236}">
              <a16:creationId xmlns:a16="http://schemas.microsoft.com/office/drawing/2014/main" xmlns="" id="{C39790C6-A6D5-4106-84A7-5495225FC3EB}"/>
            </a:ext>
          </a:extLst>
        </xdr:cNvPr>
        <xdr:cNvSpPr txBox="1">
          <a:spLocks noChangeArrowheads="1"/>
        </xdr:cNvSpPr>
      </xdr:nvSpPr>
      <xdr:spPr bwMode="auto">
        <a:xfrm>
          <a:off x="15475857" y="3800475"/>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504825</xdr:rowOff>
    </xdr:from>
    <xdr:ext cx="95250" cy="444014"/>
    <xdr:sp macro="" textlink="">
      <xdr:nvSpPr>
        <xdr:cNvPr id="1621" name="Text Box 15">
          <a:extLst>
            <a:ext uri="{FF2B5EF4-FFF2-40B4-BE49-F238E27FC236}">
              <a16:creationId xmlns:a16="http://schemas.microsoft.com/office/drawing/2014/main" xmlns="" id="{8E8B2DC0-9461-4C4F-A476-1A1ECF70C124}"/>
            </a:ext>
          </a:extLst>
        </xdr:cNvPr>
        <xdr:cNvSpPr txBox="1">
          <a:spLocks noChangeArrowheads="1"/>
        </xdr:cNvSpPr>
      </xdr:nvSpPr>
      <xdr:spPr bwMode="auto">
        <a:xfrm>
          <a:off x="3710214" y="3612696"/>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37</xdr:row>
      <xdr:rowOff>0</xdr:rowOff>
    </xdr:from>
    <xdr:ext cx="95250" cy="171450"/>
    <xdr:sp macro="" textlink="">
      <xdr:nvSpPr>
        <xdr:cNvPr id="1622" name="Text Box 16">
          <a:extLst>
            <a:ext uri="{FF2B5EF4-FFF2-40B4-BE49-F238E27FC236}">
              <a16:creationId xmlns:a16="http://schemas.microsoft.com/office/drawing/2014/main" xmlns="" id="{E1DD7180-8A35-4B88-9494-7D1BFBBFDECF}"/>
            </a:ext>
          </a:extLst>
        </xdr:cNvPr>
        <xdr:cNvSpPr txBox="1">
          <a:spLocks noChangeArrowheads="1"/>
        </xdr:cNvSpPr>
      </xdr:nvSpPr>
      <xdr:spPr bwMode="auto">
        <a:xfrm>
          <a:off x="371021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37</xdr:row>
      <xdr:rowOff>0</xdr:rowOff>
    </xdr:from>
    <xdr:ext cx="95250" cy="171450"/>
    <xdr:sp macro="" textlink="">
      <xdr:nvSpPr>
        <xdr:cNvPr id="1623" name="Text Box 17">
          <a:extLst>
            <a:ext uri="{FF2B5EF4-FFF2-40B4-BE49-F238E27FC236}">
              <a16:creationId xmlns:a16="http://schemas.microsoft.com/office/drawing/2014/main" xmlns="" id="{844412B3-5C1A-49C2-BFB1-6D316214C821}"/>
            </a:ext>
          </a:extLst>
        </xdr:cNvPr>
        <xdr:cNvSpPr txBox="1">
          <a:spLocks noChangeArrowheads="1"/>
        </xdr:cNvSpPr>
      </xdr:nvSpPr>
      <xdr:spPr bwMode="auto">
        <a:xfrm>
          <a:off x="371021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37</xdr:row>
      <xdr:rowOff>0</xdr:rowOff>
    </xdr:from>
    <xdr:ext cx="95250" cy="171450"/>
    <xdr:sp macro="" textlink="">
      <xdr:nvSpPr>
        <xdr:cNvPr id="1624" name="Text Box 18">
          <a:extLst>
            <a:ext uri="{FF2B5EF4-FFF2-40B4-BE49-F238E27FC236}">
              <a16:creationId xmlns:a16="http://schemas.microsoft.com/office/drawing/2014/main" xmlns="" id="{5C0D1B44-DCAD-4858-95BB-C02178B1979E}"/>
            </a:ext>
          </a:extLst>
        </xdr:cNvPr>
        <xdr:cNvSpPr txBox="1">
          <a:spLocks noChangeArrowheads="1"/>
        </xdr:cNvSpPr>
      </xdr:nvSpPr>
      <xdr:spPr bwMode="auto">
        <a:xfrm>
          <a:off x="371021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37</xdr:row>
      <xdr:rowOff>0</xdr:rowOff>
    </xdr:from>
    <xdr:ext cx="95250" cy="171450"/>
    <xdr:sp macro="" textlink="">
      <xdr:nvSpPr>
        <xdr:cNvPr id="1625" name="Text Box 19">
          <a:extLst>
            <a:ext uri="{FF2B5EF4-FFF2-40B4-BE49-F238E27FC236}">
              <a16:creationId xmlns:a16="http://schemas.microsoft.com/office/drawing/2014/main" xmlns="" id="{301ED08A-52EC-47CD-BEAA-1F3C6D213BE1}"/>
            </a:ext>
          </a:extLst>
        </xdr:cNvPr>
        <xdr:cNvSpPr txBox="1">
          <a:spLocks noChangeArrowheads="1"/>
        </xdr:cNvSpPr>
      </xdr:nvSpPr>
      <xdr:spPr bwMode="auto">
        <a:xfrm>
          <a:off x="371021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37</xdr:row>
      <xdr:rowOff>504825</xdr:rowOff>
    </xdr:from>
    <xdr:ext cx="95250" cy="213632"/>
    <xdr:sp macro="" textlink="">
      <xdr:nvSpPr>
        <xdr:cNvPr id="1626" name="Text Box 15">
          <a:extLst>
            <a:ext uri="{FF2B5EF4-FFF2-40B4-BE49-F238E27FC236}">
              <a16:creationId xmlns:a16="http://schemas.microsoft.com/office/drawing/2014/main" xmlns="" id="{E168CF8E-4FDC-48CE-80CE-5712AFBE95B9}"/>
            </a:ext>
          </a:extLst>
        </xdr:cNvPr>
        <xdr:cNvSpPr txBox="1">
          <a:spLocks noChangeArrowheads="1"/>
        </xdr:cNvSpPr>
      </xdr:nvSpPr>
      <xdr:spPr bwMode="auto">
        <a:xfrm>
          <a:off x="3710214" y="38004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37</xdr:row>
      <xdr:rowOff>504825</xdr:rowOff>
    </xdr:from>
    <xdr:ext cx="95250" cy="444331"/>
    <xdr:sp macro="" textlink="">
      <xdr:nvSpPr>
        <xdr:cNvPr id="1627" name="Text Box 15">
          <a:extLst>
            <a:ext uri="{FF2B5EF4-FFF2-40B4-BE49-F238E27FC236}">
              <a16:creationId xmlns:a16="http://schemas.microsoft.com/office/drawing/2014/main" xmlns="" id="{7B7EC614-2E99-480C-BD2E-8BFBC3F97926}"/>
            </a:ext>
          </a:extLst>
        </xdr:cNvPr>
        <xdr:cNvSpPr txBox="1">
          <a:spLocks noChangeArrowheads="1"/>
        </xdr:cNvSpPr>
      </xdr:nvSpPr>
      <xdr:spPr bwMode="auto">
        <a:xfrm>
          <a:off x="3710214" y="380047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36</xdr:row>
      <xdr:rowOff>504825</xdr:rowOff>
    </xdr:from>
    <xdr:ext cx="95250" cy="442269"/>
    <xdr:sp macro="" textlink="">
      <xdr:nvSpPr>
        <xdr:cNvPr id="1628" name="Text Box 15">
          <a:extLst>
            <a:ext uri="{FF2B5EF4-FFF2-40B4-BE49-F238E27FC236}">
              <a16:creationId xmlns:a16="http://schemas.microsoft.com/office/drawing/2014/main" xmlns="" id="{2C4CE3A4-49E9-4FF5-AF0D-8CE5954FB49B}"/>
            </a:ext>
          </a:extLst>
        </xdr:cNvPr>
        <xdr:cNvSpPr txBox="1">
          <a:spLocks noChangeArrowheads="1"/>
        </xdr:cNvSpPr>
      </xdr:nvSpPr>
      <xdr:spPr bwMode="auto">
        <a:xfrm>
          <a:off x="6555468" y="3612696"/>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37</xdr:row>
      <xdr:rowOff>0</xdr:rowOff>
    </xdr:from>
    <xdr:ext cx="95250" cy="171450"/>
    <xdr:sp macro="" textlink="">
      <xdr:nvSpPr>
        <xdr:cNvPr id="1629" name="Text Box 16">
          <a:extLst>
            <a:ext uri="{FF2B5EF4-FFF2-40B4-BE49-F238E27FC236}">
              <a16:creationId xmlns:a16="http://schemas.microsoft.com/office/drawing/2014/main" xmlns="" id="{6414322D-2FFB-44DA-B2C6-99FF6E9A5825}"/>
            </a:ext>
          </a:extLst>
        </xdr:cNvPr>
        <xdr:cNvSpPr txBox="1">
          <a:spLocks noChangeArrowheads="1"/>
        </xdr:cNvSpPr>
      </xdr:nvSpPr>
      <xdr:spPr bwMode="auto">
        <a:xfrm>
          <a:off x="6555468"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37</xdr:row>
      <xdr:rowOff>0</xdr:rowOff>
    </xdr:from>
    <xdr:ext cx="95250" cy="171450"/>
    <xdr:sp macro="" textlink="">
      <xdr:nvSpPr>
        <xdr:cNvPr id="1630" name="Text Box 17">
          <a:extLst>
            <a:ext uri="{FF2B5EF4-FFF2-40B4-BE49-F238E27FC236}">
              <a16:creationId xmlns:a16="http://schemas.microsoft.com/office/drawing/2014/main" xmlns="" id="{50A7B3A1-FA6B-4CE1-ADDB-CAFB29E8B8AC}"/>
            </a:ext>
          </a:extLst>
        </xdr:cNvPr>
        <xdr:cNvSpPr txBox="1">
          <a:spLocks noChangeArrowheads="1"/>
        </xdr:cNvSpPr>
      </xdr:nvSpPr>
      <xdr:spPr bwMode="auto">
        <a:xfrm>
          <a:off x="6555468"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37</xdr:row>
      <xdr:rowOff>0</xdr:rowOff>
    </xdr:from>
    <xdr:ext cx="95250" cy="171450"/>
    <xdr:sp macro="" textlink="">
      <xdr:nvSpPr>
        <xdr:cNvPr id="1631" name="Text Box 18">
          <a:extLst>
            <a:ext uri="{FF2B5EF4-FFF2-40B4-BE49-F238E27FC236}">
              <a16:creationId xmlns:a16="http://schemas.microsoft.com/office/drawing/2014/main" xmlns="" id="{AB1DE6DB-40FD-463A-959E-150B85C533E2}"/>
            </a:ext>
          </a:extLst>
        </xdr:cNvPr>
        <xdr:cNvSpPr txBox="1">
          <a:spLocks noChangeArrowheads="1"/>
        </xdr:cNvSpPr>
      </xdr:nvSpPr>
      <xdr:spPr bwMode="auto">
        <a:xfrm>
          <a:off x="6555468"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37</xdr:row>
      <xdr:rowOff>504825</xdr:rowOff>
    </xdr:from>
    <xdr:ext cx="95250" cy="213632"/>
    <xdr:sp macro="" textlink="">
      <xdr:nvSpPr>
        <xdr:cNvPr id="1632" name="Text Box 15">
          <a:extLst>
            <a:ext uri="{FF2B5EF4-FFF2-40B4-BE49-F238E27FC236}">
              <a16:creationId xmlns:a16="http://schemas.microsoft.com/office/drawing/2014/main" xmlns="" id="{54790E5C-A57A-4D2D-B7CC-05F86DB8442B}"/>
            </a:ext>
          </a:extLst>
        </xdr:cNvPr>
        <xdr:cNvSpPr txBox="1">
          <a:spLocks noChangeArrowheads="1"/>
        </xdr:cNvSpPr>
      </xdr:nvSpPr>
      <xdr:spPr bwMode="auto">
        <a:xfrm>
          <a:off x="6555468" y="38004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37</xdr:row>
      <xdr:rowOff>0</xdr:rowOff>
    </xdr:from>
    <xdr:ext cx="95250" cy="171450"/>
    <xdr:sp macro="" textlink="">
      <xdr:nvSpPr>
        <xdr:cNvPr id="1633" name="Text Box 16">
          <a:extLst>
            <a:ext uri="{FF2B5EF4-FFF2-40B4-BE49-F238E27FC236}">
              <a16:creationId xmlns:a16="http://schemas.microsoft.com/office/drawing/2014/main" xmlns="" id="{EEC83748-1B3F-473B-A67E-9F3E3ADE14F3}"/>
            </a:ext>
          </a:extLst>
        </xdr:cNvPr>
        <xdr:cNvSpPr txBox="1">
          <a:spLocks noChangeArrowheads="1"/>
        </xdr:cNvSpPr>
      </xdr:nvSpPr>
      <xdr:spPr bwMode="auto">
        <a:xfrm>
          <a:off x="939845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37</xdr:row>
      <xdr:rowOff>0</xdr:rowOff>
    </xdr:from>
    <xdr:ext cx="95250" cy="171450"/>
    <xdr:sp macro="" textlink="">
      <xdr:nvSpPr>
        <xdr:cNvPr id="1634" name="Text Box 17">
          <a:extLst>
            <a:ext uri="{FF2B5EF4-FFF2-40B4-BE49-F238E27FC236}">
              <a16:creationId xmlns:a16="http://schemas.microsoft.com/office/drawing/2014/main" xmlns="" id="{30DA2991-3477-4E5C-AF4A-B4075A31ED74}"/>
            </a:ext>
          </a:extLst>
        </xdr:cNvPr>
        <xdr:cNvSpPr txBox="1">
          <a:spLocks noChangeArrowheads="1"/>
        </xdr:cNvSpPr>
      </xdr:nvSpPr>
      <xdr:spPr bwMode="auto">
        <a:xfrm>
          <a:off x="939845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37</xdr:row>
      <xdr:rowOff>0</xdr:rowOff>
    </xdr:from>
    <xdr:ext cx="95250" cy="171450"/>
    <xdr:sp macro="" textlink="">
      <xdr:nvSpPr>
        <xdr:cNvPr id="1635" name="Text Box 18">
          <a:extLst>
            <a:ext uri="{FF2B5EF4-FFF2-40B4-BE49-F238E27FC236}">
              <a16:creationId xmlns:a16="http://schemas.microsoft.com/office/drawing/2014/main" xmlns="" id="{2860D349-913B-482E-BB67-AFC2952CA372}"/>
            </a:ext>
          </a:extLst>
        </xdr:cNvPr>
        <xdr:cNvSpPr txBox="1">
          <a:spLocks noChangeArrowheads="1"/>
        </xdr:cNvSpPr>
      </xdr:nvSpPr>
      <xdr:spPr bwMode="auto">
        <a:xfrm>
          <a:off x="939845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37</xdr:row>
      <xdr:rowOff>0</xdr:rowOff>
    </xdr:from>
    <xdr:ext cx="95250" cy="171450"/>
    <xdr:sp macro="" textlink="">
      <xdr:nvSpPr>
        <xdr:cNvPr id="1636" name="Text Box 19">
          <a:extLst>
            <a:ext uri="{FF2B5EF4-FFF2-40B4-BE49-F238E27FC236}">
              <a16:creationId xmlns:a16="http://schemas.microsoft.com/office/drawing/2014/main" xmlns="" id="{04BE7F07-C784-44CD-B8F8-64732852E22B}"/>
            </a:ext>
          </a:extLst>
        </xdr:cNvPr>
        <xdr:cNvSpPr txBox="1">
          <a:spLocks noChangeArrowheads="1"/>
        </xdr:cNvSpPr>
      </xdr:nvSpPr>
      <xdr:spPr bwMode="auto">
        <a:xfrm>
          <a:off x="939845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37</xdr:row>
      <xdr:rowOff>0</xdr:rowOff>
    </xdr:from>
    <xdr:ext cx="95250" cy="171450"/>
    <xdr:sp macro="" textlink="">
      <xdr:nvSpPr>
        <xdr:cNvPr id="1637" name="Text Box 16">
          <a:extLst>
            <a:ext uri="{FF2B5EF4-FFF2-40B4-BE49-F238E27FC236}">
              <a16:creationId xmlns:a16="http://schemas.microsoft.com/office/drawing/2014/main" xmlns="" id="{A05253B8-45E2-414B-BBB1-F8FFDEAC68A4}"/>
            </a:ext>
          </a:extLst>
        </xdr:cNvPr>
        <xdr:cNvSpPr txBox="1">
          <a:spLocks noChangeArrowheads="1"/>
        </xdr:cNvSpPr>
      </xdr:nvSpPr>
      <xdr:spPr bwMode="auto">
        <a:xfrm>
          <a:off x="939845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37</xdr:row>
      <xdr:rowOff>0</xdr:rowOff>
    </xdr:from>
    <xdr:ext cx="95250" cy="171450"/>
    <xdr:sp macro="" textlink="">
      <xdr:nvSpPr>
        <xdr:cNvPr id="1638" name="Text Box 17">
          <a:extLst>
            <a:ext uri="{FF2B5EF4-FFF2-40B4-BE49-F238E27FC236}">
              <a16:creationId xmlns:a16="http://schemas.microsoft.com/office/drawing/2014/main" xmlns="" id="{95C47D64-0DCA-4C63-A54A-129A3814C2BE}"/>
            </a:ext>
          </a:extLst>
        </xdr:cNvPr>
        <xdr:cNvSpPr txBox="1">
          <a:spLocks noChangeArrowheads="1"/>
        </xdr:cNvSpPr>
      </xdr:nvSpPr>
      <xdr:spPr bwMode="auto">
        <a:xfrm>
          <a:off x="939845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37</xdr:row>
      <xdr:rowOff>0</xdr:rowOff>
    </xdr:from>
    <xdr:ext cx="95250" cy="171450"/>
    <xdr:sp macro="" textlink="">
      <xdr:nvSpPr>
        <xdr:cNvPr id="1639" name="Text Box 18">
          <a:extLst>
            <a:ext uri="{FF2B5EF4-FFF2-40B4-BE49-F238E27FC236}">
              <a16:creationId xmlns:a16="http://schemas.microsoft.com/office/drawing/2014/main" xmlns="" id="{C2E1DE94-65D6-4A67-9FA6-E58EA115BF76}"/>
            </a:ext>
          </a:extLst>
        </xdr:cNvPr>
        <xdr:cNvSpPr txBox="1">
          <a:spLocks noChangeArrowheads="1"/>
        </xdr:cNvSpPr>
      </xdr:nvSpPr>
      <xdr:spPr bwMode="auto">
        <a:xfrm>
          <a:off x="939845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37</xdr:row>
      <xdr:rowOff>0</xdr:rowOff>
    </xdr:from>
    <xdr:ext cx="95250" cy="171450"/>
    <xdr:sp macro="" textlink="">
      <xdr:nvSpPr>
        <xdr:cNvPr id="1640" name="Text Box 19">
          <a:extLst>
            <a:ext uri="{FF2B5EF4-FFF2-40B4-BE49-F238E27FC236}">
              <a16:creationId xmlns:a16="http://schemas.microsoft.com/office/drawing/2014/main" xmlns="" id="{9E95B9FA-5D23-43FB-9984-E80091C3CBDC}"/>
            </a:ext>
          </a:extLst>
        </xdr:cNvPr>
        <xdr:cNvSpPr txBox="1">
          <a:spLocks noChangeArrowheads="1"/>
        </xdr:cNvSpPr>
      </xdr:nvSpPr>
      <xdr:spPr bwMode="auto">
        <a:xfrm>
          <a:off x="939845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41</xdr:row>
      <xdr:rowOff>0</xdr:rowOff>
    </xdr:from>
    <xdr:ext cx="95250" cy="171450"/>
    <xdr:sp macro="" textlink="">
      <xdr:nvSpPr>
        <xdr:cNvPr id="1641" name="Text Box 16">
          <a:extLst>
            <a:ext uri="{FF2B5EF4-FFF2-40B4-BE49-F238E27FC236}">
              <a16:creationId xmlns:a16="http://schemas.microsoft.com/office/drawing/2014/main" xmlns="" id="{83750FB9-4755-40C3-B19E-2F03AFCA4222}"/>
            </a:ext>
          </a:extLst>
        </xdr:cNvPr>
        <xdr:cNvSpPr txBox="1">
          <a:spLocks noChangeArrowheads="1"/>
        </xdr:cNvSpPr>
      </xdr:nvSpPr>
      <xdr:spPr bwMode="auto">
        <a:xfrm>
          <a:off x="371021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41</xdr:row>
      <xdr:rowOff>0</xdr:rowOff>
    </xdr:from>
    <xdr:ext cx="95250" cy="171450"/>
    <xdr:sp macro="" textlink="">
      <xdr:nvSpPr>
        <xdr:cNvPr id="1642" name="Text Box 17">
          <a:extLst>
            <a:ext uri="{FF2B5EF4-FFF2-40B4-BE49-F238E27FC236}">
              <a16:creationId xmlns:a16="http://schemas.microsoft.com/office/drawing/2014/main" xmlns="" id="{24524B73-93C5-44D4-A406-68E15F665A08}"/>
            </a:ext>
          </a:extLst>
        </xdr:cNvPr>
        <xdr:cNvSpPr txBox="1">
          <a:spLocks noChangeArrowheads="1"/>
        </xdr:cNvSpPr>
      </xdr:nvSpPr>
      <xdr:spPr bwMode="auto">
        <a:xfrm>
          <a:off x="371021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41</xdr:row>
      <xdr:rowOff>0</xdr:rowOff>
    </xdr:from>
    <xdr:ext cx="95250" cy="171450"/>
    <xdr:sp macro="" textlink="">
      <xdr:nvSpPr>
        <xdr:cNvPr id="1643" name="Text Box 18">
          <a:extLst>
            <a:ext uri="{FF2B5EF4-FFF2-40B4-BE49-F238E27FC236}">
              <a16:creationId xmlns:a16="http://schemas.microsoft.com/office/drawing/2014/main" xmlns="" id="{66096F3A-CAD9-4335-AF25-28025DEEDBDC}"/>
            </a:ext>
          </a:extLst>
        </xdr:cNvPr>
        <xdr:cNvSpPr txBox="1">
          <a:spLocks noChangeArrowheads="1"/>
        </xdr:cNvSpPr>
      </xdr:nvSpPr>
      <xdr:spPr bwMode="auto">
        <a:xfrm>
          <a:off x="371021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41</xdr:row>
      <xdr:rowOff>0</xdr:rowOff>
    </xdr:from>
    <xdr:ext cx="95250" cy="171450"/>
    <xdr:sp macro="" textlink="">
      <xdr:nvSpPr>
        <xdr:cNvPr id="1644" name="Text Box 19">
          <a:extLst>
            <a:ext uri="{FF2B5EF4-FFF2-40B4-BE49-F238E27FC236}">
              <a16:creationId xmlns:a16="http://schemas.microsoft.com/office/drawing/2014/main" xmlns="" id="{A2FC7731-36F7-4294-B4EF-CEADA09DD20C}"/>
            </a:ext>
          </a:extLst>
        </xdr:cNvPr>
        <xdr:cNvSpPr txBox="1">
          <a:spLocks noChangeArrowheads="1"/>
        </xdr:cNvSpPr>
      </xdr:nvSpPr>
      <xdr:spPr bwMode="auto">
        <a:xfrm>
          <a:off x="371021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41</xdr:row>
      <xdr:rowOff>0</xdr:rowOff>
    </xdr:from>
    <xdr:ext cx="95250" cy="171450"/>
    <xdr:sp macro="" textlink="">
      <xdr:nvSpPr>
        <xdr:cNvPr id="1645" name="Text Box 16">
          <a:extLst>
            <a:ext uri="{FF2B5EF4-FFF2-40B4-BE49-F238E27FC236}">
              <a16:creationId xmlns:a16="http://schemas.microsoft.com/office/drawing/2014/main" xmlns="" id="{C8A659F4-33BB-4C2E-B042-168B7CAD21DC}"/>
            </a:ext>
          </a:extLst>
        </xdr:cNvPr>
        <xdr:cNvSpPr txBox="1">
          <a:spLocks noChangeArrowheads="1"/>
        </xdr:cNvSpPr>
      </xdr:nvSpPr>
      <xdr:spPr bwMode="auto">
        <a:xfrm>
          <a:off x="6555468"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41</xdr:row>
      <xdr:rowOff>0</xdr:rowOff>
    </xdr:from>
    <xdr:ext cx="95250" cy="171450"/>
    <xdr:sp macro="" textlink="">
      <xdr:nvSpPr>
        <xdr:cNvPr id="1646" name="Text Box 17">
          <a:extLst>
            <a:ext uri="{FF2B5EF4-FFF2-40B4-BE49-F238E27FC236}">
              <a16:creationId xmlns:a16="http://schemas.microsoft.com/office/drawing/2014/main" xmlns="" id="{42F7E8E5-76E9-40FD-8D87-61AE78E07CB3}"/>
            </a:ext>
          </a:extLst>
        </xdr:cNvPr>
        <xdr:cNvSpPr txBox="1">
          <a:spLocks noChangeArrowheads="1"/>
        </xdr:cNvSpPr>
      </xdr:nvSpPr>
      <xdr:spPr bwMode="auto">
        <a:xfrm>
          <a:off x="6555468"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41</xdr:row>
      <xdr:rowOff>0</xdr:rowOff>
    </xdr:from>
    <xdr:ext cx="95250" cy="171450"/>
    <xdr:sp macro="" textlink="">
      <xdr:nvSpPr>
        <xdr:cNvPr id="1647" name="Text Box 18">
          <a:extLst>
            <a:ext uri="{FF2B5EF4-FFF2-40B4-BE49-F238E27FC236}">
              <a16:creationId xmlns:a16="http://schemas.microsoft.com/office/drawing/2014/main" xmlns="" id="{CC8C9B9C-F986-4B31-9AA0-B07471D30F58}"/>
            </a:ext>
          </a:extLst>
        </xdr:cNvPr>
        <xdr:cNvSpPr txBox="1">
          <a:spLocks noChangeArrowheads="1"/>
        </xdr:cNvSpPr>
      </xdr:nvSpPr>
      <xdr:spPr bwMode="auto">
        <a:xfrm>
          <a:off x="6555468"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41</xdr:row>
      <xdr:rowOff>0</xdr:rowOff>
    </xdr:from>
    <xdr:ext cx="95250" cy="171450"/>
    <xdr:sp macro="" textlink="">
      <xdr:nvSpPr>
        <xdr:cNvPr id="1648" name="Text Box 19">
          <a:extLst>
            <a:ext uri="{FF2B5EF4-FFF2-40B4-BE49-F238E27FC236}">
              <a16:creationId xmlns:a16="http://schemas.microsoft.com/office/drawing/2014/main" xmlns="" id="{39BB9AAF-4B0B-4860-A1D8-6F8EEBFD9107}"/>
            </a:ext>
          </a:extLst>
        </xdr:cNvPr>
        <xdr:cNvSpPr txBox="1">
          <a:spLocks noChangeArrowheads="1"/>
        </xdr:cNvSpPr>
      </xdr:nvSpPr>
      <xdr:spPr bwMode="auto">
        <a:xfrm>
          <a:off x="6555468"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41</xdr:row>
      <xdr:rowOff>0</xdr:rowOff>
    </xdr:from>
    <xdr:ext cx="95250" cy="171450"/>
    <xdr:sp macro="" textlink="">
      <xdr:nvSpPr>
        <xdr:cNvPr id="1649" name="Text Box 16">
          <a:extLst>
            <a:ext uri="{FF2B5EF4-FFF2-40B4-BE49-F238E27FC236}">
              <a16:creationId xmlns:a16="http://schemas.microsoft.com/office/drawing/2014/main" xmlns="" id="{D21837B3-3831-4CA4-8EF6-40F3C800F24F}"/>
            </a:ext>
          </a:extLst>
        </xdr:cNvPr>
        <xdr:cNvSpPr txBox="1">
          <a:spLocks noChangeArrowheads="1"/>
        </xdr:cNvSpPr>
      </xdr:nvSpPr>
      <xdr:spPr bwMode="auto">
        <a:xfrm>
          <a:off x="15475857"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41</xdr:row>
      <xdr:rowOff>0</xdr:rowOff>
    </xdr:from>
    <xdr:ext cx="95250" cy="171450"/>
    <xdr:sp macro="" textlink="">
      <xdr:nvSpPr>
        <xdr:cNvPr id="1650" name="Text Box 17">
          <a:extLst>
            <a:ext uri="{FF2B5EF4-FFF2-40B4-BE49-F238E27FC236}">
              <a16:creationId xmlns:a16="http://schemas.microsoft.com/office/drawing/2014/main" xmlns="" id="{0114841F-BBF4-461A-84AA-ECE530573A6F}"/>
            </a:ext>
          </a:extLst>
        </xdr:cNvPr>
        <xdr:cNvSpPr txBox="1">
          <a:spLocks noChangeArrowheads="1"/>
        </xdr:cNvSpPr>
      </xdr:nvSpPr>
      <xdr:spPr bwMode="auto">
        <a:xfrm>
          <a:off x="15475857"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41</xdr:row>
      <xdr:rowOff>0</xdr:rowOff>
    </xdr:from>
    <xdr:ext cx="95250" cy="171450"/>
    <xdr:sp macro="" textlink="">
      <xdr:nvSpPr>
        <xdr:cNvPr id="1651" name="Text Box 18">
          <a:extLst>
            <a:ext uri="{FF2B5EF4-FFF2-40B4-BE49-F238E27FC236}">
              <a16:creationId xmlns:a16="http://schemas.microsoft.com/office/drawing/2014/main" xmlns="" id="{67CB7E94-6C62-4054-8A95-B262275A7C53}"/>
            </a:ext>
          </a:extLst>
        </xdr:cNvPr>
        <xdr:cNvSpPr txBox="1">
          <a:spLocks noChangeArrowheads="1"/>
        </xdr:cNvSpPr>
      </xdr:nvSpPr>
      <xdr:spPr bwMode="auto">
        <a:xfrm>
          <a:off x="15475857"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41</xdr:row>
      <xdr:rowOff>0</xdr:rowOff>
    </xdr:from>
    <xdr:ext cx="95250" cy="171450"/>
    <xdr:sp macro="" textlink="">
      <xdr:nvSpPr>
        <xdr:cNvPr id="1652" name="Text Box 19">
          <a:extLst>
            <a:ext uri="{FF2B5EF4-FFF2-40B4-BE49-F238E27FC236}">
              <a16:creationId xmlns:a16="http://schemas.microsoft.com/office/drawing/2014/main" xmlns="" id="{C1141003-FBF7-4DE0-BB74-6F5A2C75B874}"/>
            </a:ext>
          </a:extLst>
        </xdr:cNvPr>
        <xdr:cNvSpPr txBox="1">
          <a:spLocks noChangeArrowheads="1"/>
        </xdr:cNvSpPr>
      </xdr:nvSpPr>
      <xdr:spPr bwMode="auto">
        <a:xfrm>
          <a:off x="15475857"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504825</xdr:rowOff>
    </xdr:from>
    <xdr:ext cx="95250" cy="444014"/>
    <xdr:sp macro="" textlink="">
      <xdr:nvSpPr>
        <xdr:cNvPr id="1653" name="Text Box 15">
          <a:extLst>
            <a:ext uri="{FF2B5EF4-FFF2-40B4-BE49-F238E27FC236}">
              <a16:creationId xmlns:a16="http://schemas.microsoft.com/office/drawing/2014/main" xmlns="" id="{06A0F2D0-9912-4DB0-BE46-5406F39B9EC2}"/>
            </a:ext>
          </a:extLst>
        </xdr:cNvPr>
        <xdr:cNvSpPr txBox="1">
          <a:spLocks noChangeArrowheads="1"/>
        </xdr:cNvSpPr>
      </xdr:nvSpPr>
      <xdr:spPr bwMode="auto">
        <a:xfrm>
          <a:off x="3710214" y="4156982"/>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41</xdr:row>
      <xdr:rowOff>0</xdr:rowOff>
    </xdr:from>
    <xdr:ext cx="95250" cy="171450"/>
    <xdr:sp macro="" textlink="">
      <xdr:nvSpPr>
        <xdr:cNvPr id="1654" name="Text Box 16">
          <a:extLst>
            <a:ext uri="{FF2B5EF4-FFF2-40B4-BE49-F238E27FC236}">
              <a16:creationId xmlns:a16="http://schemas.microsoft.com/office/drawing/2014/main" xmlns="" id="{6BE32E41-E383-46B1-9077-F0F1F58DCCF3}"/>
            </a:ext>
          </a:extLst>
        </xdr:cNvPr>
        <xdr:cNvSpPr txBox="1">
          <a:spLocks noChangeArrowheads="1"/>
        </xdr:cNvSpPr>
      </xdr:nvSpPr>
      <xdr:spPr bwMode="auto">
        <a:xfrm>
          <a:off x="371021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41</xdr:row>
      <xdr:rowOff>0</xdr:rowOff>
    </xdr:from>
    <xdr:ext cx="95250" cy="171450"/>
    <xdr:sp macro="" textlink="">
      <xdr:nvSpPr>
        <xdr:cNvPr id="1655" name="Text Box 17">
          <a:extLst>
            <a:ext uri="{FF2B5EF4-FFF2-40B4-BE49-F238E27FC236}">
              <a16:creationId xmlns:a16="http://schemas.microsoft.com/office/drawing/2014/main" xmlns="" id="{E3DAAACA-FC78-4129-BBF8-7A1C9A337B24}"/>
            </a:ext>
          </a:extLst>
        </xdr:cNvPr>
        <xdr:cNvSpPr txBox="1">
          <a:spLocks noChangeArrowheads="1"/>
        </xdr:cNvSpPr>
      </xdr:nvSpPr>
      <xdr:spPr bwMode="auto">
        <a:xfrm>
          <a:off x="371021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41</xdr:row>
      <xdr:rowOff>0</xdr:rowOff>
    </xdr:from>
    <xdr:ext cx="95250" cy="171450"/>
    <xdr:sp macro="" textlink="">
      <xdr:nvSpPr>
        <xdr:cNvPr id="1656" name="Text Box 18">
          <a:extLst>
            <a:ext uri="{FF2B5EF4-FFF2-40B4-BE49-F238E27FC236}">
              <a16:creationId xmlns:a16="http://schemas.microsoft.com/office/drawing/2014/main" xmlns="" id="{9C3E43EF-2988-4CA1-805A-7B870010343F}"/>
            </a:ext>
          </a:extLst>
        </xdr:cNvPr>
        <xdr:cNvSpPr txBox="1">
          <a:spLocks noChangeArrowheads="1"/>
        </xdr:cNvSpPr>
      </xdr:nvSpPr>
      <xdr:spPr bwMode="auto">
        <a:xfrm>
          <a:off x="371021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41</xdr:row>
      <xdr:rowOff>0</xdr:rowOff>
    </xdr:from>
    <xdr:ext cx="95250" cy="171450"/>
    <xdr:sp macro="" textlink="">
      <xdr:nvSpPr>
        <xdr:cNvPr id="1657" name="Text Box 19">
          <a:extLst>
            <a:ext uri="{FF2B5EF4-FFF2-40B4-BE49-F238E27FC236}">
              <a16:creationId xmlns:a16="http://schemas.microsoft.com/office/drawing/2014/main" xmlns="" id="{2D1BE19D-EF45-495C-9B7B-E2BB310C08C1}"/>
            </a:ext>
          </a:extLst>
        </xdr:cNvPr>
        <xdr:cNvSpPr txBox="1">
          <a:spLocks noChangeArrowheads="1"/>
        </xdr:cNvSpPr>
      </xdr:nvSpPr>
      <xdr:spPr bwMode="auto">
        <a:xfrm>
          <a:off x="371021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40</xdr:row>
      <xdr:rowOff>504825</xdr:rowOff>
    </xdr:from>
    <xdr:ext cx="95250" cy="442269"/>
    <xdr:sp macro="" textlink="">
      <xdr:nvSpPr>
        <xdr:cNvPr id="1658" name="Text Box 15">
          <a:extLst>
            <a:ext uri="{FF2B5EF4-FFF2-40B4-BE49-F238E27FC236}">
              <a16:creationId xmlns:a16="http://schemas.microsoft.com/office/drawing/2014/main" xmlns="" id="{45E645C3-1E97-43F8-89A0-8B7B9E01ACC0}"/>
            </a:ext>
          </a:extLst>
        </xdr:cNvPr>
        <xdr:cNvSpPr txBox="1">
          <a:spLocks noChangeArrowheads="1"/>
        </xdr:cNvSpPr>
      </xdr:nvSpPr>
      <xdr:spPr bwMode="auto">
        <a:xfrm>
          <a:off x="6555468" y="4156982"/>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41</xdr:row>
      <xdr:rowOff>0</xdr:rowOff>
    </xdr:from>
    <xdr:ext cx="95250" cy="171450"/>
    <xdr:sp macro="" textlink="">
      <xdr:nvSpPr>
        <xdr:cNvPr id="1659" name="Text Box 16">
          <a:extLst>
            <a:ext uri="{FF2B5EF4-FFF2-40B4-BE49-F238E27FC236}">
              <a16:creationId xmlns:a16="http://schemas.microsoft.com/office/drawing/2014/main" xmlns="" id="{81FA51E0-70F4-45CA-9A00-604A44F4DA1B}"/>
            </a:ext>
          </a:extLst>
        </xdr:cNvPr>
        <xdr:cNvSpPr txBox="1">
          <a:spLocks noChangeArrowheads="1"/>
        </xdr:cNvSpPr>
      </xdr:nvSpPr>
      <xdr:spPr bwMode="auto">
        <a:xfrm>
          <a:off x="6555468"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41</xdr:row>
      <xdr:rowOff>0</xdr:rowOff>
    </xdr:from>
    <xdr:ext cx="95250" cy="171450"/>
    <xdr:sp macro="" textlink="">
      <xdr:nvSpPr>
        <xdr:cNvPr id="1660" name="Text Box 17">
          <a:extLst>
            <a:ext uri="{FF2B5EF4-FFF2-40B4-BE49-F238E27FC236}">
              <a16:creationId xmlns:a16="http://schemas.microsoft.com/office/drawing/2014/main" xmlns="" id="{9A408680-E8C5-40B4-A1C0-A7E2A0227DE9}"/>
            </a:ext>
          </a:extLst>
        </xdr:cNvPr>
        <xdr:cNvSpPr txBox="1">
          <a:spLocks noChangeArrowheads="1"/>
        </xdr:cNvSpPr>
      </xdr:nvSpPr>
      <xdr:spPr bwMode="auto">
        <a:xfrm>
          <a:off x="6555468"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41</xdr:row>
      <xdr:rowOff>0</xdr:rowOff>
    </xdr:from>
    <xdr:ext cx="95250" cy="171450"/>
    <xdr:sp macro="" textlink="">
      <xdr:nvSpPr>
        <xdr:cNvPr id="1661" name="Text Box 18">
          <a:extLst>
            <a:ext uri="{FF2B5EF4-FFF2-40B4-BE49-F238E27FC236}">
              <a16:creationId xmlns:a16="http://schemas.microsoft.com/office/drawing/2014/main" xmlns="" id="{76D68A74-4061-4475-8A3E-C8008C2BF9F0}"/>
            </a:ext>
          </a:extLst>
        </xdr:cNvPr>
        <xdr:cNvSpPr txBox="1">
          <a:spLocks noChangeArrowheads="1"/>
        </xdr:cNvSpPr>
      </xdr:nvSpPr>
      <xdr:spPr bwMode="auto">
        <a:xfrm>
          <a:off x="6555468"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41</xdr:row>
      <xdr:rowOff>0</xdr:rowOff>
    </xdr:from>
    <xdr:ext cx="95250" cy="171450"/>
    <xdr:sp macro="" textlink="">
      <xdr:nvSpPr>
        <xdr:cNvPr id="1662" name="Text Box 16">
          <a:extLst>
            <a:ext uri="{FF2B5EF4-FFF2-40B4-BE49-F238E27FC236}">
              <a16:creationId xmlns:a16="http://schemas.microsoft.com/office/drawing/2014/main" xmlns="" id="{6D191F1B-8E28-4590-B09C-7880DC0BD6C6}"/>
            </a:ext>
          </a:extLst>
        </xdr:cNvPr>
        <xdr:cNvSpPr txBox="1">
          <a:spLocks noChangeArrowheads="1"/>
        </xdr:cNvSpPr>
      </xdr:nvSpPr>
      <xdr:spPr bwMode="auto">
        <a:xfrm>
          <a:off x="939845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41</xdr:row>
      <xdr:rowOff>0</xdr:rowOff>
    </xdr:from>
    <xdr:ext cx="95250" cy="171450"/>
    <xdr:sp macro="" textlink="">
      <xdr:nvSpPr>
        <xdr:cNvPr id="1663" name="Text Box 17">
          <a:extLst>
            <a:ext uri="{FF2B5EF4-FFF2-40B4-BE49-F238E27FC236}">
              <a16:creationId xmlns:a16="http://schemas.microsoft.com/office/drawing/2014/main" xmlns="" id="{3C149710-8BF2-430C-AD5E-EB786E596EAE}"/>
            </a:ext>
          </a:extLst>
        </xdr:cNvPr>
        <xdr:cNvSpPr txBox="1">
          <a:spLocks noChangeArrowheads="1"/>
        </xdr:cNvSpPr>
      </xdr:nvSpPr>
      <xdr:spPr bwMode="auto">
        <a:xfrm>
          <a:off x="939845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41</xdr:row>
      <xdr:rowOff>0</xdr:rowOff>
    </xdr:from>
    <xdr:ext cx="95250" cy="171450"/>
    <xdr:sp macro="" textlink="">
      <xdr:nvSpPr>
        <xdr:cNvPr id="1664" name="Text Box 18">
          <a:extLst>
            <a:ext uri="{FF2B5EF4-FFF2-40B4-BE49-F238E27FC236}">
              <a16:creationId xmlns:a16="http://schemas.microsoft.com/office/drawing/2014/main" xmlns="" id="{2FF4C6FA-3296-4FE8-89D2-9EF3B02C7D90}"/>
            </a:ext>
          </a:extLst>
        </xdr:cNvPr>
        <xdr:cNvSpPr txBox="1">
          <a:spLocks noChangeArrowheads="1"/>
        </xdr:cNvSpPr>
      </xdr:nvSpPr>
      <xdr:spPr bwMode="auto">
        <a:xfrm>
          <a:off x="939845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41</xdr:row>
      <xdr:rowOff>0</xdr:rowOff>
    </xdr:from>
    <xdr:ext cx="95250" cy="171450"/>
    <xdr:sp macro="" textlink="">
      <xdr:nvSpPr>
        <xdr:cNvPr id="1665" name="Text Box 19">
          <a:extLst>
            <a:ext uri="{FF2B5EF4-FFF2-40B4-BE49-F238E27FC236}">
              <a16:creationId xmlns:a16="http://schemas.microsoft.com/office/drawing/2014/main" xmlns="" id="{90A49E4C-31BC-4763-B7B0-1BFCC0B8F94C}"/>
            </a:ext>
          </a:extLst>
        </xdr:cNvPr>
        <xdr:cNvSpPr txBox="1">
          <a:spLocks noChangeArrowheads="1"/>
        </xdr:cNvSpPr>
      </xdr:nvSpPr>
      <xdr:spPr bwMode="auto">
        <a:xfrm>
          <a:off x="939845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41</xdr:row>
      <xdr:rowOff>0</xdr:rowOff>
    </xdr:from>
    <xdr:ext cx="95250" cy="171450"/>
    <xdr:sp macro="" textlink="">
      <xdr:nvSpPr>
        <xdr:cNvPr id="1666" name="Text Box 16">
          <a:extLst>
            <a:ext uri="{FF2B5EF4-FFF2-40B4-BE49-F238E27FC236}">
              <a16:creationId xmlns:a16="http://schemas.microsoft.com/office/drawing/2014/main" xmlns="" id="{33587A3F-094F-4FA5-B469-CC9300905905}"/>
            </a:ext>
          </a:extLst>
        </xdr:cNvPr>
        <xdr:cNvSpPr txBox="1">
          <a:spLocks noChangeArrowheads="1"/>
        </xdr:cNvSpPr>
      </xdr:nvSpPr>
      <xdr:spPr bwMode="auto">
        <a:xfrm>
          <a:off x="939845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41</xdr:row>
      <xdr:rowOff>0</xdr:rowOff>
    </xdr:from>
    <xdr:ext cx="95250" cy="171450"/>
    <xdr:sp macro="" textlink="">
      <xdr:nvSpPr>
        <xdr:cNvPr id="1667" name="Text Box 17">
          <a:extLst>
            <a:ext uri="{FF2B5EF4-FFF2-40B4-BE49-F238E27FC236}">
              <a16:creationId xmlns:a16="http://schemas.microsoft.com/office/drawing/2014/main" xmlns="" id="{10D2993A-AE64-4388-8BC6-BCEE0A47FA9F}"/>
            </a:ext>
          </a:extLst>
        </xdr:cNvPr>
        <xdr:cNvSpPr txBox="1">
          <a:spLocks noChangeArrowheads="1"/>
        </xdr:cNvSpPr>
      </xdr:nvSpPr>
      <xdr:spPr bwMode="auto">
        <a:xfrm>
          <a:off x="939845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41</xdr:row>
      <xdr:rowOff>0</xdr:rowOff>
    </xdr:from>
    <xdr:ext cx="95250" cy="171450"/>
    <xdr:sp macro="" textlink="">
      <xdr:nvSpPr>
        <xdr:cNvPr id="1668" name="Text Box 18">
          <a:extLst>
            <a:ext uri="{FF2B5EF4-FFF2-40B4-BE49-F238E27FC236}">
              <a16:creationId xmlns:a16="http://schemas.microsoft.com/office/drawing/2014/main" xmlns="" id="{86195BAB-7869-4D3B-B86A-296AF858E9EE}"/>
            </a:ext>
          </a:extLst>
        </xdr:cNvPr>
        <xdr:cNvSpPr txBox="1">
          <a:spLocks noChangeArrowheads="1"/>
        </xdr:cNvSpPr>
      </xdr:nvSpPr>
      <xdr:spPr bwMode="auto">
        <a:xfrm>
          <a:off x="939845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41</xdr:row>
      <xdr:rowOff>0</xdr:rowOff>
    </xdr:from>
    <xdr:ext cx="95250" cy="171450"/>
    <xdr:sp macro="" textlink="">
      <xdr:nvSpPr>
        <xdr:cNvPr id="1669" name="Text Box 19">
          <a:extLst>
            <a:ext uri="{FF2B5EF4-FFF2-40B4-BE49-F238E27FC236}">
              <a16:creationId xmlns:a16="http://schemas.microsoft.com/office/drawing/2014/main" xmlns="" id="{D4DDD01A-976D-4F12-81D9-061D164B73E2}"/>
            </a:ext>
          </a:extLst>
        </xdr:cNvPr>
        <xdr:cNvSpPr txBox="1">
          <a:spLocks noChangeArrowheads="1"/>
        </xdr:cNvSpPr>
      </xdr:nvSpPr>
      <xdr:spPr bwMode="auto">
        <a:xfrm>
          <a:off x="939845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41</xdr:row>
      <xdr:rowOff>504825</xdr:rowOff>
    </xdr:from>
    <xdr:ext cx="95250" cy="448496"/>
    <xdr:sp macro="" textlink="">
      <xdr:nvSpPr>
        <xdr:cNvPr id="1670" name="Text Box 15">
          <a:extLst>
            <a:ext uri="{FF2B5EF4-FFF2-40B4-BE49-F238E27FC236}">
              <a16:creationId xmlns:a16="http://schemas.microsoft.com/office/drawing/2014/main" xmlns="" id="{8776B3DC-1BC0-483B-84C9-4DE4B34974FE}"/>
            </a:ext>
          </a:extLst>
        </xdr:cNvPr>
        <xdr:cNvSpPr txBox="1">
          <a:spLocks noChangeArrowheads="1"/>
        </xdr:cNvSpPr>
      </xdr:nvSpPr>
      <xdr:spPr bwMode="auto">
        <a:xfrm>
          <a:off x="3710214" y="4344761"/>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41</xdr:row>
      <xdr:rowOff>504825</xdr:rowOff>
    </xdr:from>
    <xdr:ext cx="95250" cy="442269"/>
    <xdr:sp macro="" textlink="">
      <xdr:nvSpPr>
        <xdr:cNvPr id="1671" name="Text Box 15">
          <a:extLst>
            <a:ext uri="{FF2B5EF4-FFF2-40B4-BE49-F238E27FC236}">
              <a16:creationId xmlns:a16="http://schemas.microsoft.com/office/drawing/2014/main" xmlns="" id="{7860BEC5-5627-48B8-A69B-E95CD058244A}"/>
            </a:ext>
          </a:extLst>
        </xdr:cNvPr>
        <xdr:cNvSpPr txBox="1">
          <a:spLocks noChangeArrowheads="1"/>
        </xdr:cNvSpPr>
      </xdr:nvSpPr>
      <xdr:spPr bwMode="auto">
        <a:xfrm>
          <a:off x="6555468" y="434476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41</xdr:row>
      <xdr:rowOff>504825</xdr:rowOff>
    </xdr:from>
    <xdr:ext cx="95250" cy="442269"/>
    <xdr:sp macro="" textlink="">
      <xdr:nvSpPr>
        <xdr:cNvPr id="1672" name="Text Box 15">
          <a:extLst>
            <a:ext uri="{FF2B5EF4-FFF2-40B4-BE49-F238E27FC236}">
              <a16:creationId xmlns:a16="http://schemas.microsoft.com/office/drawing/2014/main" xmlns="" id="{EB24D09C-6278-464D-81A8-B9C92D7E064E}"/>
            </a:ext>
          </a:extLst>
        </xdr:cNvPr>
        <xdr:cNvSpPr txBox="1">
          <a:spLocks noChangeArrowheads="1"/>
        </xdr:cNvSpPr>
      </xdr:nvSpPr>
      <xdr:spPr bwMode="auto">
        <a:xfrm>
          <a:off x="15475857" y="434476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41</xdr:row>
      <xdr:rowOff>504825</xdr:rowOff>
    </xdr:from>
    <xdr:ext cx="95250" cy="213632"/>
    <xdr:sp macro="" textlink="">
      <xdr:nvSpPr>
        <xdr:cNvPr id="1673" name="Text Box 15">
          <a:extLst>
            <a:ext uri="{FF2B5EF4-FFF2-40B4-BE49-F238E27FC236}">
              <a16:creationId xmlns:a16="http://schemas.microsoft.com/office/drawing/2014/main" xmlns="" id="{4D41578B-15BF-447A-BC93-234D3531B566}"/>
            </a:ext>
          </a:extLst>
        </xdr:cNvPr>
        <xdr:cNvSpPr txBox="1">
          <a:spLocks noChangeArrowheads="1"/>
        </xdr:cNvSpPr>
      </xdr:nvSpPr>
      <xdr:spPr bwMode="auto">
        <a:xfrm>
          <a:off x="3710214" y="434476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41</xdr:row>
      <xdr:rowOff>504825</xdr:rowOff>
    </xdr:from>
    <xdr:ext cx="95250" cy="444331"/>
    <xdr:sp macro="" textlink="">
      <xdr:nvSpPr>
        <xdr:cNvPr id="1674" name="Text Box 15">
          <a:extLst>
            <a:ext uri="{FF2B5EF4-FFF2-40B4-BE49-F238E27FC236}">
              <a16:creationId xmlns:a16="http://schemas.microsoft.com/office/drawing/2014/main" xmlns="" id="{ABE95BA8-8168-46A8-B534-962B83696366}"/>
            </a:ext>
          </a:extLst>
        </xdr:cNvPr>
        <xdr:cNvSpPr txBox="1">
          <a:spLocks noChangeArrowheads="1"/>
        </xdr:cNvSpPr>
      </xdr:nvSpPr>
      <xdr:spPr bwMode="auto">
        <a:xfrm>
          <a:off x="3710214" y="434476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41</xdr:row>
      <xdr:rowOff>504825</xdr:rowOff>
    </xdr:from>
    <xdr:ext cx="95250" cy="213632"/>
    <xdr:sp macro="" textlink="">
      <xdr:nvSpPr>
        <xdr:cNvPr id="1675" name="Text Box 15">
          <a:extLst>
            <a:ext uri="{FF2B5EF4-FFF2-40B4-BE49-F238E27FC236}">
              <a16:creationId xmlns:a16="http://schemas.microsoft.com/office/drawing/2014/main" xmlns="" id="{6964A56E-7DE8-4F35-9D9D-CCAA6E286D76}"/>
            </a:ext>
          </a:extLst>
        </xdr:cNvPr>
        <xdr:cNvSpPr txBox="1">
          <a:spLocks noChangeArrowheads="1"/>
        </xdr:cNvSpPr>
      </xdr:nvSpPr>
      <xdr:spPr bwMode="auto">
        <a:xfrm>
          <a:off x="6555468" y="434476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45</xdr:row>
      <xdr:rowOff>0</xdr:rowOff>
    </xdr:from>
    <xdr:ext cx="95250" cy="171450"/>
    <xdr:sp macro="" textlink="">
      <xdr:nvSpPr>
        <xdr:cNvPr id="1676" name="Text Box 16">
          <a:extLst>
            <a:ext uri="{FF2B5EF4-FFF2-40B4-BE49-F238E27FC236}">
              <a16:creationId xmlns:a16="http://schemas.microsoft.com/office/drawing/2014/main" xmlns="" id="{04081449-A0B4-4503-8BB6-6A9DAEF31386}"/>
            </a:ext>
          </a:extLst>
        </xdr:cNvPr>
        <xdr:cNvSpPr txBox="1">
          <a:spLocks noChangeArrowheads="1"/>
        </xdr:cNvSpPr>
      </xdr:nvSpPr>
      <xdr:spPr bwMode="auto">
        <a:xfrm>
          <a:off x="371021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45</xdr:row>
      <xdr:rowOff>0</xdr:rowOff>
    </xdr:from>
    <xdr:ext cx="95250" cy="171450"/>
    <xdr:sp macro="" textlink="">
      <xdr:nvSpPr>
        <xdr:cNvPr id="1677" name="Text Box 17">
          <a:extLst>
            <a:ext uri="{FF2B5EF4-FFF2-40B4-BE49-F238E27FC236}">
              <a16:creationId xmlns:a16="http://schemas.microsoft.com/office/drawing/2014/main" xmlns="" id="{8548E9FC-F3FA-421C-98AE-7E1C27FA3D10}"/>
            </a:ext>
          </a:extLst>
        </xdr:cNvPr>
        <xdr:cNvSpPr txBox="1">
          <a:spLocks noChangeArrowheads="1"/>
        </xdr:cNvSpPr>
      </xdr:nvSpPr>
      <xdr:spPr bwMode="auto">
        <a:xfrm>
          <a:off x="371021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45</xdr:row>
      <xdr:rowOff>0</xdr:rowOff>
    </xdr:from>
    <xdr:ext cx="95250" cy="171450"/>
    <xdr:sp macro="" textlink="">
      <xdr:nvSpPr>
        <xdr:cNvPr id="1678" name="Text Box 18">
          <a:extLst>
            <a:ext uri="{FF2B5EF4-FFF2-40B4-BE49-F238E27FC236}">
              <a16:creationId xmlns:a16="http://schemas.microsoft.com/office/drawing/2014/main" xmlns="" id="{DFEC4DE6-46C0-4DD4-B3D2-B6092E7F865F}"/>
            </a:ext>
          </a:extLst>
        </xdr:cNvPr>
        <xdr:cNvSpPr txBox="1">
          <a:spLocks noChangeArrowheads="1"/>
        </xdr:cNvSpPr>
      </xdr:nvSpPr>
      <xdr:spPr bwMode="auto">
        <a:xfrm>
          <a:off x="371021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45</xdr:row>
      <xdr:rowOff>0</xdr:rowOff>
    </xdr:from>
    <xdr:ext cx="95250" cy="171450"/>
    <xdr:sp macro="" textlink="">
      <xdr:nvSpPr>
        <xdr:cNvPr id="1679" name="Text Box 19">
          <a:extLst>
            <a:ext uri="{FF2B5EF4-FFF2-40B4-BE49-F238E27FC236}">
              <a16:creationId xmlns:a16="http://schemas.microsoft.com/office/drawing/2014/main" xmlns="" id="{E2F6B95B-B651-4520-A691-D71FED3B0080}"/>
            </a:ext>
          </a:extLst>
        </xdr:cNvPr>
        <xdr:cNvSpPr txBox="1">
          <a:spLocks noChangeArrowheads="1"/>
        </xdr:cNvSpPr>
      </xdr:nvSpPr>
      <xdr:spPr bwMode="auto">
        <a:xfrm>
          <a:off x="371021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45</xdr:row>
      <xdr:rowOff>0</xdr:rowOff>
    </xdr:from>
    <xdr:ext cx="95250" cy="171450"/>
    <xdr:sp macro="" textlink="">
      <xdr:nvSpPr>
        <xdr:cNvPr id="1680" name="Text Box 16">
          <a:extLst>
            <a:ext uri="{FF2B5EF4-FFF2-40B4-BE49-F238E27FC236}">
              <a16:creationId xmlns:a16="http://schemas.microsoft.com/office/drawing/2014/main" xmlns="" id="{C6FBE87F-8625-4BB7-B27D-D3E3D4267D81}"/>
            </a:ext>
          </a:extLst>
        </xdr:cNvPr>
        <xdr:cNvSpPr txBox="1">
          <a:spLocks noChangeArrowheads="1"/>
        </xdr:cNvSpPr>
      </xdr:nvSpPr>
      <xdr:spPr bwMode="auto">
        <a:xfrm>
          <a:off x="6555468"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45</xdr:row>
      <xdr:rowOff>0</xdr:rowOff>
    </xdr:from>
    <xdr:ext cx="95250" cy="171450"/>
    <xdr:sp macro="" textlink="">
      <xdr:nvSpPr>
        <xdr:cNvPr id="1681" name="Text Box 17">
          <a:extLst>
            <a:ext uri="{FF2B5EF4-FFF2-40B4-BE49-F238E27FC236}">
              <a16:creationId xmlns:a16="http://schemas.microsoft.com/office/drawing/2014/main" xmlns="" id="{D218F2A4-6E41-4F8C-B36E-5AFDD64E0392}"/>
            </a:ext>
          </a:extLst>
        </xdr:cNvPr>
        <xdr:cNvSpPr txBox="1">
          <a:spLocks noChangeArrowheads="1"/>
        </xdr:cNvSpPr>
      </xdr:nvSpPr>
      <xdr:spPr bwMode="auto">
        <a:xfrm>
          <a:off x="6555468"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45</xdr:row>
      <xdr:rowOff>0</xdr:rowOff>
    </xdr:from>
    <xdr:ext cx="95250" cy="171450"/>
    <xdr:sp macro="" textlink="">
      <xdr:nvSpPr>
        <xdr:cNvPr id="1682" name="Text Box 18">
          <a:extLst>
            <a:ext uri="{FF2B5EF4-FFF2-40B4-BE49-F238E27FC236}">
              <a16:creationId xmlns:a16="http://schemas.microsoft.com/office/drawing/2014/main" xmlns="" id="{6414758D-6A22-4284-AED0-EB6F24F8A8B9}"/>
            </a:ext>
          </a:extLst>
        </xdr:cNvPr>
        <xdr:cNvSpPr txBox="1">
          <a:spLocks noChangeArrowheads="1"/>
        </xdr:cNvSpPr>
      </xdr:nvSpPr>
      <xdr:spPr bwMode="auto">
        <a:xfrm>
          <a:off x="6555468"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45</xdr:row>
      <xdr:rowOff>0</xdr:rowOff>
    </xdr:from>
    <xdr:ext cx="95250" cy="171450"/>
    <xdr:sp macro="" textlink="">
      <xdr:nvSpPr>
        <xdr:cNvPr id="1683" name="Text Box 19">
          <a:extLst>
            <a:ext uri="{FF2B5EF4-FFF2-40B4-BE49-F238E27FC236}">
              <a16:creationId xmlns:a16="http://schemas.microsoft.com/office/drawing/2014/main" xmlns="" id="{197278CC-D4BA-4B3E-961B-8C8F7CD1123B}"/>
            </a:ext>
          </a:extLst>
        </xdr:cNvPr>
        <xdr:cNvSpPr txBox="1">
          <a:spLocks noChangeArrowheads="1"/>
        </xdr:cNvSpPr>
      </xdr:nvSpPr>
      <xdr:spPr bwMode="auto">
        <a:xfrm>
          <a:off x="6555468"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45</xdr:row>
      <xdr:rowOff>0</xdr:rowOff>
    </xdr:from>
    <xdr:ext cx="95250" cy="171450"/>
    <xdr:sp macro="" textlink="">
      <xdr:nvSpPr>
        <xdr:cNvPr id="1684" name="Text Box 16">
          <a:extLst>
            <a:ext uri="{FF2B5EF4-FFF2-40B4-BE49-F238E27FC236}">
              <a16:creationId xmlns:a16="http://schemas.microsoft.com/office/drawing/2014/main" xmlns="" id="{DAF65640-361B-4E12-9F42-4A1160AD982B}"/>
            </a:ext>
          </a:extLst>
        </xdr:cNvPr>
        <xdr:cNvSpPr txBox="1">
          <a:spLocks noChangeArrowheads="1"/>
        </xdr:cNvSpPr>
      </xdr:nvSpPr>
      <xdr:spPr bwMode="auto">
        <a:xfrm>
          <a:off x="15475857"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45</xdr:row>
      <xdr:rowOff>0</xdr:rowOff>
    </xdr:from>
    <xdr:ext cx="95250" cy="171450"/>
    <xdr:sp macro="" textlink="">
      <xdr:nvSpPr>
        <xdr:cNvPr id="1685" name="Text Box 17">
          <a:extLst>
            <a:ext uri="{FF2B5EF4-FFF2-40B4-BE49-F238E27FC236}">
              <a16:creationId xmlns:a16="http://schemas.microsoft.com/office/drawing/2014/main" xmlns="" id="{661A5465-D736-4D02-BC33-8A572A543318}"/>
            </a:ext>
          </a:extLst>
        </xdr:cNvPr>
        <xdr:cNvSpPr txBox="1">
          <a:spLocks noChangeArrowheads="1"/>
        </xdr:cNvSpPr>
      </xdr:nvSpPr>
      <xdr:spPr bwMode="auto">
        <a:xfrm>
          <a:off x="15475857"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45</xdr:row>
      <xdr:rowOff>0</xdr:rowOff>
    </xdr:from>
    <xdr:ext cx="95250" cy="171450"/>
    <xdr:sp macro="" textlink="">
      <xdr:nvSpPr>
        <xdr:cNvPr id="1686" name="Text Box 18">
          <a:extLst>
            <a:ext uri="{FF2B5EF4-FFF2-40B4-BE49-F238E27FC236}">
              <a16:creationId xmlns:a16="http://schemas.microsoft.com/office/drawing/2014/main" xmlns="" id="{56D701A3-8548-459D-89F3-570A75DA562E}"/>
            </a:ext>
          </a:extLst>
        </xdr:cNvPr>
        <xdr:cNvSpPr txBox="1">
          <a:spLocks noChangeArrowheads="1"/>
        </xdr:cNvSpPr>
      </xdr:nvSpPr>
      <xdr:spPr bwMode="auto">
        <a:xfrm>
          <a:off x="15475857"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45</xdr:row>
      <xdr:rowOff>0</xdr:rowOff>
    </xdr:from>
    <xdr:ext cx="95250" cy="171450"/>
    <xdr:sp macro="" textlink="">
      <xdr:nvSpPr>
        <xdr:cNvPr id="1687" name="Text Box 19">
          <a:extLst>
            <a:ext uri="{FF2B5EF4-FFF2-40B4-BE49-F238E27FC236}">
              <a16:creationId xmlns:a16="http://schemas.microsoft.com/office/drawing/2014/main" xmlns="" id="{6F2DAC43-C7ED-49A8-A3C4-2652E489DC43}"/>
            </a:ext>
          </a:extLst>
        </xdr:cNvPr>
        <xdr:cNvSpPr txBox="1">
          <a:spLocks noChangeArrowheads="1"/>
        </xdr:cNvSpPr>
      </xdr:nvSpPr>
      <xdr:spPr bwMode="auto">
        <a:xfrm>
          <a:off x="15475857"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44</xdr:row>
      <xdr:rowOff>504825</xdr:rowOff>
    </xdr:from>
    <xdr:ext cx="95250" cy="444014"/>
    <xdr:sp macro="" textlink="">
      <xdr:nvSpPr>
        <xdr:cNvPr id="1688" name="Text Box 15">
          <a:extLst>
            <a:ext uri="{FF2B5EF4-FFF2-40B4-BE49-F238E27FC236}">
              <a16:creationId xmlns:a16="http://schemas.microsoft.com/office/drawing/2014/main" xmlns="" id="{B6AF91A6-C0B1-4EDC-B29E-60282DD4FF24}"/>
            </a:ext>
          </a:extLst>
        </xdr:cNvPr>
        <xdr:cNvSpPr txBox="1">
          <a:spLocks noChangeArrowheads="1"/>
        </xdr:cNvSpPr>
      </xdr:nvSpPr>
      <xdr:spPr bwMode="auto">
        <a:xfrm>
          <a:off x="3710214" y="4701268"/>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45</xdr:row>
      <xdr:rowOff>0</xdr:rowOff>
    </xdr:from>
    <xdr:ext cx="95250" cy="171450"/>
    <xdr:sp macro="" textlink="">
      <xdr:nvSpPr>
        <xdr:cNvPr id="1689" name="Text Box 16">
          <a:extLst>
            <a:ext uri="{FF2B5EF4-FFF2-40B4-BE49-F238E27FC236}">
              <a16:creationId xmlns:a16="http://schemas.microsoft.com/office/drawing/2014/main" xmlns="" id="{F0493820-E4F4-492B-9280-EA29A94808C4}"/>
            </a:ext>
          </a:extLst>
        </xdr:cNvPr>
        <xdr:cNvSpPr txBox="1">
          <a:spLocks noChangeArrowheads="1"/>
        </xdr:cNvSpPr>
      </xdr:nvSpPr>
      <xdr:spPr bwMode="auto">
        <a:xfrm>
          <a:off x="371021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45</xdr:row>
      <xdr:rowOff>0</xdr:rowOff>
    </xdr:from>
    <xdr:ext cx="95250" cy="171450"/>
    <xdr:sp macro="" textlink="">
      <xdr:nvSpPr>
        <xdr:cNvPr id="1690" name="Text Box 17">
          <a:extLst>
            <a:ext uri="{FF2B5EF4-FFF2-40B4-BE49-F238E27FC236}">
              <a16:creationId xmlns:a16="http://schemas.microsoft.com/office/drawing/2014/main" xmlns="" id="{9A2F2192-E922-469A-B108-493B26BD3365}"/>
            </a:ext>
          </a:extLst>
        </xdr:cNvPr>
        <xdr:cNvSpPr txBox="1">
          <a:spLocks noChangeArrowheads="1"/>
        </xdr:cNvSpPr>
      </xdr:nvSpPr>
      <xdr:spPr bwMode="auto">
        <a:xfrm>
          <a:off x="371021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45</xdr:row>
      <xdr:rowOff>0</xdr:rowOff>
    </xdr:from>
    <xdr:ext cx="95250" cy="171450"/>
    <xdr:sp macro="" textlink="">
      <xdr:nvSpPr>
        <xdr:cNvPr id="1691" name="Text Box 18">
          <a:extLst>
            <a:ext uri="{FF2B5EF4-FFF2-40B4-BE49-F238E27FC236}">
              <a16:creationId xmlns:a16="http://schemas.microsoft.com/office/drawing/2014/main" xmlns="" id="{51CD7565-2900-4013-9419-AC8B8D12640D}"/>
            </a:ext>
          </a:extLst>
        </xdr:cNvPr>
        <xdr:cNvSpPr txBox="1">
          <a:spLocks noChangeArrowheads="1"/>
        </xdr:cNvSpPr>
      </xdr:nvSpPr>
      <xdr:spPr bwMode="auto">
        <a:xfrm>
          <a:off x="371021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45</xdr:row>
      <xdr:rowOff>0</xdr:rowOff>
    </xdr:from>
    <xdr:ext cx="95250" cy="171450"/>
    <xdr:sp macro="" textlink="">
      <xdr:nvSpPr>
        <xdr:cNvPr id="1692" name="Text Box 19">
          <a:extLst>
            <a:ext uri="{FF2B5EF4-FFF2-40B4-BE49-F238E27FC236}">
              <a16:creationId xmlns:a16="http://schemas.microsoft.com/office/drawing/2014/main" xmlns="" id="{2913D4CF-2D4B-4CD4-8691-E1D5CA0A0914}"/>
            </a:ext>
          </a:extLst>
        </xdr:cNvPr>
        <xdr:cNvSpPr txBox="1">
          <a:spLocks noChangeArrowheads="1"/>
        </xdr:cNvSpPr>
      </xdr:nvSpPr>
      <xdr:spPr bwMode="auto">
        <a:xfrm>
          <a:off x="371021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44</xdr:row>
      <xdr:rowOff>504825</xdr:rowOff>
    </xdr:from>
    <xdr:ext cx="95250" cy="442269"/>
    <xdr:sp macro="" textlink="">
      <xdr:nvSpPr>
        <xdr:cNvPr id="1693" name="Text Box 15">
          <a:extLst>
            <a:ext uri="{FF2B5EF4-FFF2-40B4-BE49-F238E27FC236}">
              <a16:creationId xmlns:a16="http://schemas.microsoft.com/office/drawing/2014/main" xmlns="" id="{CBE71CA5-7DCE-42E5-B287-22AD5113A6D9}"/>
            </a:ext>
          </a:extLst>
        </xdr:cNvPr>
        <xdr:cNvSpPr txBox="1">
          <a:spLocks noChangeArrowheads="1"/>
        </xdr:cNvSpPr>
      </xdr:nvSpPr>
      <xdr:spPr bwMode="auto">
        <a:xfrm>
          <a:off x="6555468" y="4701268"/>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45</xdr:row>
      <xdr:rowOff>0</xdr:rowOff>
    </xdr:from>
    <xdr:ext cx="95250" cy="171450"/>
    <xdr:sp macro="" textlink="">
      <xdr:nvSpPr>
        <xdr:cNvPr id="1694" name="Text Box 16">
          <a:extLst>
            <a:ext uri="{FF2B5EF4-FFF2-40B4-BE49-F238E27FC236}">
              <a16:creationId xmlns:a16="http://schemas.microsoft.com/office/drawing/2014/main" xmlns="" id="{7A556319-79CC-4287-B135-1BD28173EE4D}"/>
            </a:ext>
          </a:extLst>
        </xdr:cNvPr>
        <xdr:cNvSpPr txBox="1">
          <a:spLocks noChangeArrowheads="1"/>
        </xdr:cNvSpPr>
      </xdr:nvSpPr>
      <xdr:spPr bwMode="auto">
        <a:xfrm>
          <a:off x="6555468"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45</xdr:row>
      <xdr:rowOff>0</xdr:rowOff>
    </xdr:from>
    <xdr:ext cx="95250" cy="171450"/>
    <xdr:sp macro="" textlink="">
      <xdr:nvSpPr>
        <xdr:cNvPr id="1695" name="Text Box 17">
          <a:extLst>
            <a:ext uri="{FF2B5EF4-FFF2-40B4-BE49-F238E27FC236}">
              <a16:creationId xmlns:a16="http://schemas.microsoft.com/office/drawing/2014/main" xmlns="" id="{EEB8C71A-8396-4F60-B6FC-B5985306A10E}"/>
            </a:ext>
          </a:extLst>
        </xdr:cNvPr>
        <xdr:cNvSpPr txBox="1">
          <a:spLocks noChangeArrowheads="1"/>
        </xdr:cNvSpPr>
      </xdr:nvSpPr>
      <xdr:spPr bwMode="auto">
        <a:xfrm>
          <a:off x="6555468"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45</xdr:row>
      <xdr:rowOff>0</xdr:rowOff>
    </xdr:from>
    <xdr:ext cx="95250" cy="171450"/>
    <xdr:sp macro="" textlink="">
      <xdr:nvSpPr>
        <xdr:cNvPr id="1696" name="Text Box 18">
          <a:extLst>
            <a:ext uri="{FF2B5EF4-FFF2-40B4-BE49-F238E27FC236}">
              <a16:creationId xmlns:a16="http://schemas.microsoft.com/office/drawing/2014/main" xmlns="" id="{8E087A3F-0F8D-4BEA-B194-718A7C22FA2B}"/>
            </a:ext>
          </a:extLst>
        </xdr:cNvPr>
        <xdr:cNvSpPr txBox="1">
          <a:spLocks noChangeArrowheads="1"/>
        </xdr:cNvSpPr>
      </xdr:nvSpPr>
      <xdr:spPr bwMode="auto">
        <a:xfrm>
          <a:off x="6555468"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45</xdr:row>
      <xdr:rowOff>0</xdr:rowOff>
    </xdr:from>
    <xdr:ext cx="95250" cy="171450"/>
    <xdr:sp macro="" textlink="">
      <xdr:nvSpPr>
        <xdr:cNvPr id="1697" name="Text Box 16">
          <a:extLst>
            <a:ext uri="{FF2B5EF4-FFF2-40B4-BE49-F238E27FC236}">
              <a16:creationId xmlns:a16="http://schemas.microsoft.com/office/drawing/2014/main" xmlns="" id="{D4CFE1C8-962B-4869-A88F-2073F702D328}"/>
            </a:ext>
          </a:extLst>
        </xdr:cNvPr>
        <xdr:cNvSpPr txBox="1">
          <a:spLocks noChangeArrowheads="1"/>
        </xdr:cNvSpPr>
      </xdr:nvSpPr>
      <xdr:spPr bwMode="auto">
        <a:xfrm>
          <a:off x="939845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45</xdr:row>
      <xdr:rowOff>0</xdr:rowOff>
    </xdr:from>
    <xdr:ext cx="95250" cy="171450"/>
    <xdr:sp macro="" textlink="">
      <xdr:nvSpPr>
        <xdr:cNvPr id="1698" name="Text Box 17">
          <a:extLst>
            <a:ext uri="{FF2B5EF4-FFF2-40B4-BE49-F238E27FC236}">
              <a16:creationId xmlns:a16="http://schemas.microsoft.com/office/drawing/2014/main" xmlns="" id="{83E508AD-F368-408E-8579-FB05BE0E6DE4}"/>
            </a:ext>
          </a:extLst>
        </xdr:cNvPr>
        <xdr:cNvSpPr txBox="1">
          <a:spLocks noChangeArrowheads="1"/>
        </xdr:cNvSpPr>
      </xdr:nvSpPr>
      <xdr:spPr bwMode="auto">
        <a:xfrm>
          <a:off x="939845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45</xdr:row>
      <xdr:rowOff>0</xdr:rowOff>
    </xdr:from>
    <xdr:ext cx="95250" cy="171450"/>
    <xdr:sp macro="" textlink="">
      <xdr:nvSpPr>
        <xdr:cNvPr id="1699" name="Text Box 18">
          <a:extLst>
            <a:ext uri="{FF2B5EF4-FFF2-40B4-BE49-F238E27FC236}">
              <a16:creationId xmlns:a16="http://schemas.microsoft.com/office/drawing/2014/main" xmlns="" id="{0EFA6D46-9D92-4C79-B053-27559B5D7441}"/>
            </a:ext>
          </a:extLst>
        </xdr:cNvPr>
        <xdr:cNvSpPr txBox="1">
          <a:spLocks noChangeArrowheads="1"/>
        </xdr:cNvSpPr>
      </xdr:nvSpPr>
      <xdr:spPr bwMode="auto">
        <a:xfrm>
          <a:off x="939845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45</xdr:row>
      <xdr:rowOff>0</xdr:rowOff>
    </xdr:from>
    <xdr:ext cx="95250" cy="171450"/>
    <xdr:sp macro="" textlink="">
      <xdr:nvSpPr>
        <xdr:cNvPr id="1700" name="Text Box 19">
          <a:extLst>
            <a:ext uri="{FF2B5EF4-FFF2-40B4-BE49-F238E27FC236}">
              <a16:creationId xmlns:a16="http://schemas.microsoft.com/office/drawing/2014/main" xmlns="" id="{A8421C5C-C0D1-4E24-9950-20156F2D41B5}"/>
            </a:ext>
          </a:extLst>
        </xdr:cNvPr>
        <xdr:cNvSpPr txBox="1">
          <a:spLocks noChangeArrowheads="1"/>
        </xdr:cNvSpPr>
      </xdr:nvSpPr>
      <xdr:spPr bwMode="auto">
        <a:xfrm>
          <a:off x="939845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45</xdr:row>
      <xdr:rowOff>0</xdr:rowOff>
    </xdr:from>
    <xdr:ext cx="95250" cy="171450"/>
    <xdr:sp macro="" textlink="">
      <xdr:nvSpPr>
        <xdr:cNvPr id="1701" name="Text Box 16">
          <a:extLst>
            <a:ext uri="{FF2B5EF4-FFF2-40B4-BE49-F238E27FC236}">
              <a16:creationId xmlns:a16="http://schemas.microsoft.com/office/drawing/2014/main" xmlns="" id="{930851DA-F6E6-4BE2-953B-C445717EFE12}"/>
            </a:ext>
          </a:extLst>
        </xdr:cNvPr>
        <xdr:cNvSpPr txBox="1">
          <a:spLocks noChangeArrowheads="1"/>
        </xdr:cNvSpPr>
      </xdr:nvSpPr>
      <xdr:spPr bwMode="auto">
        <a:xfrm>
          <a:off x="939845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45</xdr:row>
      <xdr:rowOff>0</xdr:rowOff>
    </xdr:from>
    <xdr:ext cx="95250" cy="171450"/>
    <xdr:sp macro="" textlink="">
      <xdr:nvSpPr>
        <xdr:cNvPr id="1702" name="Text Box 17">
          <a:extLst>
            <a:ext uri="{FF2B5EF4-FFF2-40B4-BE49-F238E27FC236}">
              <a16:creationId xmlns:a16="http://schemas.microsoft.com/office/drawing/2014/main" xmlns="" id="{BD52F94A-90C4-4227-A999-1BD287FEBD6A}"/>
            </a:ext>
          </a:extLst>
        </xdr:cNvPr>
        <xdr:cNvSpPr txBox="1">
          <a:spLocks noChangeArrowheads="1"/>
        </xdr:cNvSpPr>
      </xdr:nvSpPr>
      <xdr:spPr bwMode="auto">
        <a:xfrm>
          <a:off x="939845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45</xdr:row>
      <xdr:rowOff>0</xdr:rowOff>
    </xdr:from>
    <xdr:ext cx="95250" cy="171450"/>
    <xdr:sp macro="" textlink="">
      <xdr:nvSpPr>
        <xdr:cNvPr id="1703" name="Text Box 18">
          <a:extLst>
            <a:ext uri="{FF2B5EF4-FFF2-40B4-BE49-F238E27FC236}">
              <a16:creationId xmlns:a16="http://schemas.microsoft.com/office/drawing/2014/main" xmlns="" id="{A5AB7C97-73BB-4EAD-B5D2-29353E960EBA}"/>
            </a:ext>
          </a:extLst>
        </xdr:cNvPr>
        <xdr:cNvSpPr txBox="1">
          <a:spLocks noChangeArrowheads="1"/>
        </xdr:cNvSpPr>
      </xdr:nvSpPr>
      <xdr:spPr bwMode="auto">
        <a:xfrm>
          <a:off x="939845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45</xdr:row>
      <xdr:rowOff>0</xdr:rowOff>
    </xdr:from>
    <xdr:ext cx="95250" cy="171450"/>
    <xdr:sp macro="" textlink="">
      <xdr:nvSpPr>
        <xdr:cNvPr id="1704" name="Text Box 19">
          <a:extLst>
            <a:ext uri="{FF2B5EF4-FFF2-40B4-BE49-F238E27FC236}">
              <a16:creationId xmlns:a16="http://schemas.microsoft.com/office/drawing/2014/main" xmlns="" id="{E69604FA-8867-40AA-A5E6-E5C7D19C5611}"/>
            </a:ext>
          </a:extLst>
        </xdr:cNvPr>
        <xdr:cNvSpPr txBox="1">
          <a:spLocks noChangeArrowheads="1"/>
        </xdr:cNvSpPr>
      </xdr:nvSpPr>
      <xdr:spPr bwMode="auto">
        <a:xfrm>
          <a:off x="939845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49</xdr:row>
      <xdr:rowOff>0</xdr:rowOff>
    </xdr:from>
    <xdr:ext cx="95250" cy="171450"/>
    <xdr:sp macro="" textlink="">
      <xdr:nvSpPr>
        <xdr:cNvPr id="1705" name="Text Box 16">
          <a:extLst>
            <a:ext uri="{FF2B5EF4-FFF2-40B4-BE49-F238E27FC236}">
              <a16:creationId xmlns:a16="http://schemas.microsoft.com/office/drawing/2014/main" xmlns="" id="{DB3FC387-9027-4870-B862-07D5C85207BF}"/>
            </a:ext>
          </a:extLst>
        </xdr:cNvPr>
        <xdr:cNvSpPr txBox="1">
          <a:spLocks noChangeArrowheads="1"/>
        </xdr:cNvSpPr>
      </xdr:nvSpPr>
      <xdr:spPr bwMode="auto">
        <a:xfrm>
          <a:off x="371021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49</xdr:row>
      <xdr:rowOff>0</xdr:rowOff>
    </xdr:from>
    <xdr:ext cx="95250" cy="171450"/>
    <xdr:sp macro="" textlink="">
      <xdr:nvSpPr>
        <xdr:cNvPr id="1706" name="Text Box 17">
          <a:extLst>
            <a:ext uri="{FF2B5EF4-FFF2-40B4-BE49-F238E27FC236}">
              <a16:creationId xmlns:a16="http://schemas.microsoft.com/office/drawing/2014/main" xmlns="" id="{E26FCE46-0B48-48F1-BBD8-149CAAD18426}"/>
            </a:ext>
          </a:extLst>
        </xdr:cNvPr>
        <xdr:cNvSpPr txBox="1">
          <a:spLocks noChangeArrowheads="1"/>
        </xdr:cNvSpPr>
      </xdr:nvSpPr>
      <xdr:spPr bwMode="auto">
        <a:xfrm>
          <a:off x="371021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49</xdr:row>
      <xdr:rowOff>0</xdr:rowOff>
    </xdr:from>
    <xdr:ext cx="95250" cy="171450"/>
    <xdr:sp macro="" textlink="">
      <xdr:nvSpPr>
        <xdr:cNvPr id="1707" name="Text Box 18">
          <a:extLst>
            <a:ext uri="{FF2B5EF4-FFF2-40B4-BE49-F238E27FC236}">
              <a16:creationId xmlns:a16="http://schemas.microsoft.com/office/drawing/2014/main" xmlns="" id="{3BAEE067-78CD-4137-B09E-EA88B7A7D61F}"/>
            </a:ext>
          </a:extLst>
        </xdr:cNvPr>
        <xdr:cNvSpPr txBox="1">
          <a:spLocks noChangeArrowheads="1"/>
        </xdr:cNvSpPr>
      </xdr:nvSpPr>
      <xdr:spPr bwMode="auto">
        <a:xfrm>
          <a:off x="371021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49</xdr:row>
      <xdr:rowOff>0</xdr:rowOff>
    </xdr:from>
    <xdr:ext cx="95250" cy="171450"/>
    <xdr:sp macro="" textlink="">
      <xdr:nvSpPr>
        <xdr:cNvPr id="1708" name="Text Box 19">
          <a:extLst>
            <a:ext uri="{FF2B5EF4-FFF2-40B4-BE49-F238E27FC236}">
              <a16:creationId xmlns:a16="http://schemas.microsoft.com/office/drawing/2014/main" xmlns="" id="{78EDC750-86E0-4E4E-AE47-72589B71F412}"/>
            </a:ext>
          </a:extLst>
        </xdr:cNvPr>
        <xdr:cNvSpPr txBox="1">
          <a:spLocks noChangeArrowheads="1"/>
        </xdr:cNvSpPr>
      </xdr:nvSpPr>
      <xdr:spPr bwMode="auto">
        <a:xfrm>
          <a:off x="371021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49</xdr:row>
      <xdr:rowOff>504825</xdr:rowOff>
    </xdr:from>
    <xdr:ext cx="95250" cy="448496"/>
    <xdr:sp macro="" textlink="">
      <xdr:nvSpPr>
        <xdr:cNvPr id="1709" name="Text Box 15">
          <a:extLst>
            <a:ext uri="{FF2B5EF4-FFF2-40B4-BE49-F238E27FC236}">
              <a16:creationId xmlns:a16="http://schemas.microsoft.com/office/drawing/2014/main" xmlns="" id="{48B429E5-1A8D-4F31-8931-A5435B3F1A88}"/>
            </a:ext>
          </a:extLst>
        </xdr:cNvPr>
        <xdr:cNvSpPr txBox="1">
          <a:spLocks noChangeArrowheads="1"/>
        </xdr:cNvSpPr>
      </xdr:nvSpPr>
      <xdr:spPr bwMode="auto">
        <a:xfrm>
          <a:off x="3710214" y="5433332"/>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49</xdr:row>
      <xdr:rowOff>0</xdr:rowOff>
    </xdr:from>
    <xdr:ext cx="95250" cy="171450"/>
    <xdr:sp macro="" textlink="">
      <xdr:nvSpPr>
        <xdr:cNvPr id="1710" name="Text Box 16">
          <a:extLst>
            <a:ext uri="{FF2B5EF4-FFF2-40B4-BE49-F238E27FC236}">
              <a16:creationId xmlns:a16="http://schemas.microsoft.com/office/drawing/2014/main" xmlns="" id="{05C0A4D1-3FBF-4263-8CEE-7CA18FEA24A8}"/>
            </a:ext>
          </a:extLst>
        </xdr:cNvPr>
        <xdr:cNvSpPr txBox="1">
          <a:spLocks noChangeArrowheads="1"/>
        </xdr:cNvSpPr>
      </xdr:nvSpPr>
      <xdr:spPr bwMode="auto">
        <a:xfrm>
          <a:off x="6555468"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49</xdr:row>
      <xdr:rowOff>0</xdr:rowOff>
    </xdr:from>
    <xdr:ext cx="95250" cy="171450"/>
    <xdr:sp macro="" textlink="">
      <xdr:nvSpPr>
        <xdr:cNvPr id="1711" name="Text Box 17">
          <a:extLst>
            <a:ext uri="{FF2B5EF4-FFF2-40B4-BE49-F238E27FC236}">
              <a16:creationId xmlns:a16="http://schemas.microsoft.com/office/drawing/2014/main" xmlns="" id="{869EB2AA-CDD6-4E78-BBE4-6C2BB8FA67F8}"/>
            </a:ext>
          </a:extLst>
        </xdr:cNvPr>
        <xdr:cNvSpPr txBox="1">
          <a:spLocks noChangeArrowheads="1"/>
        </xdr:cNvSpPr>
      </xdr:nvSpPr>
      <xdr:spPr bwMode="auto">
        <a:xfrm>
          <a:off x="6555468"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49</xdr:row>
      <xdr:rowOff>0</xdr:rowOff>
    </xdr:from>
    <xdr:ext cx="95250" cy="171450"/>
    <xdr:sp macro="" textlink="">
      <xdr:nvSpPr>
        <xdr:cNvPr id="1712" name="Text Box 18">
          <a:extLst>
            <a:ext uri="{FF2B5EF4-FFF2-40B4-BE49-F238E27FC236}">
              <a16:creationId xmlns:a16="http://schemas.microsoft.com/office/drawing/2014/main" xmlns="" id="{4A55016E-C64C-4E03-ADBC-D05B2DC5CF2B}"/>
            </a:ext>
          </a:extLst>
        </xdr:cNvPr>
        <xdr:cNvSpPr txBox="1">
          <a:spLocks noChangeArrowheads="1"/>
        </xdr:cNvSpPr>
      </xdr:nvSpPr>
      <xdr:spPr bwMode="auto">
        <a:xfrm>
          <a:off x="6555468"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49</xdr:row>
      <xdr:rowOff>0</xdr:rowOff>
    </xdr:from>
    <xdr:ext cx="95250" cy="171450"/>
    <xdr:sp macro="" textlink="">
      <xdr:nvSpPr>
        <xdr:cNvPr id="1713" name="Text Box 19">
          <a:extLst>
            <a:ext uri="{FF2B5EF4-FFF2-40B4-BE49-F238E27FC236}">
              <a16:creationId xmlns:a16="http://schemas.microsoft.com/office/drawing/2014/main" xmlns="" id="{CF9AFC24-2987-4204-A224-CDF8BD639F55}"/>
            </a:ext>
          </a:extLst>
        </xdr:cNvPr>
        <xdr:cNvSpPr txBox="1">
          <a:spLocks noChangeArrowheads="1"/>
        </xdr:cNvSpPr>
      </xdr:nvSpPr>
      <xdr:spPr bwMode="auto">
        <a:xfrm>
          <a:off x="6555468"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49</xdr:row>
      <xdr:rowOff>504825</xdr:rowOff>
    </xdr:from>
    <xdr:ext cx="95250" cy="442269"/>
    <xdr:sp macro="" textlink="">
      <xdr:nvSpPr>
        <xdr:cNvPr id="1714" name="Text Box 15">
          <a:extLst>
            <a:ext uri="{FF2B5EF4-FFF2-40B4-BE49-F238E27FC236}">
              <a16:creationId xmlns:a16="http://schemas.microsoft.com/office/drawing/2014/main" xmlns="" id="{BA2E2CEF-E5BE-470E-ABCB-FFAB2E3137CE}"/>
            </a:ext>
          </a:extLst>
        </xdr:cNvPr>
        <xdr:cNvSpPr txBox="1">
          <a:spLocks noChangeArrowheads="1"/>
        </xdr:cNvSpPr>
      </xdr:nvSpPr>
      <xdr:spPr bwMode="auto">
        <a:xfrm>
          <a:off x="6555468" y="5433332"/>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49</xdr:row>
      <xdr:rowOff>0</xdr:rowOff>
    </xdr:from>
    <xdr:ext cx="95250" cy="171450"/>
    <xdr:sp macro="" textlink="">
      <xdr:nvSpPr>
        <xdr:cNvPr id="1715" name="Text Box 16">
          <a:extLst>
            <a:ext uri="{FF2B5EF4-FFF2-40B4-BE49-F238E27FC236}">
              <a16:creationId xmlns:a16="http://schemas.microsoft.com/office/drawing/2014/main" xmlns="" id="{8CEBD58B-AB55-4910-A556-A5B44EEF5F1A}"/>
            </a:ext>
          </a:extLst>
        </xdr:cNvPr>
        <xdr:cNvSpPr txBox="1">
          <a:spLocks noChangeArrowheads="1"/>
        </xdr:cNvSpPr>
      </xdr:nvSpPr>
      <xdr:spPr bwMode="auto">
        <a:xfrm>
          <a:off x="15475857"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49</xdr:row>
      <xdr:rowOff>0</xdr:rowOff>
    </xdr:from>
    <xdr:ext cx="95250" cy="171450"/>
    <xdr:sp macro="" textlink="">
      <xdr:nvSpPr>
        <xdr:cNvPr id="1716" name="Text Box 17">
          <a:extLst>
            <a:ext uri="{FF2B5EF4-FFF2-40B4-BE49-F238E27FC236}">
              <a16:creationId xmlns:a16="http://schemas.microsoft.com/office/drawing/2014/main" xmlns="" id="{126F7280-B7D6-41E9-9472-177DBABDBF1D}"/>
            </a:ext>
          </a:extLst>
        </xdr:cNvPr>
        <xdr:cNvSpPr txBox="1">
          <a:spLocks noChangeArrowheads="1"/>
        </xdr:cNvSpPr>
      </xdr:nvSpPr>
      <xdr:spPr bwMode="auto">
        <a:xfrm>
          <a:off x="15475857"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49</xdr:row>
      <xdr:rowOff>0</xdr:rowOff>
    </xdr:from>
    <xdr:ext cx="95250" cy="171450"/>
    <xdr:sp macro="" textlink="">
      <xdr:nvSpPr>
        <xdr:cNvPr id="1717" name="Text Box 18">
          <a:extLst>
            <a:ext uri="{FF2B5EF4-FFF2-40B4-BE49-F238E27FC236}">
              <a16:creationId xmlns:a16="http://schemas.microsoft.com/office/drawing/2014/main" xmlns="" id="{122100DA-AC02-47FC-93E4-ACCF340B1023}"/>
            </a:ext>
          </a:extLst>
        </xdr:cNvPr>
        <xdr:cNvSpPr txBox="1">
          <a:spLocks noChangeArrowheads="1"/>
        </xdr:cNvSpPr>
      </xdr:nvSpPr>
      <xdr:spPr bwMode="auto">
        <a:xfrm>
          <a:off x="15475857"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49</xdr:row>
      <xdr:rowOff>0</xdr:rowOff>
    </xdr:from>
    <xdr:ext cx="95250" cy="171450"/>
    <xdr:sp macro="" textlink="">
      <xdr:nvSpPr>
        <xdr:cNvPr id="1718" name="Text Box 19">
          <a:extLst>
            <a:ext uri="{FF2B5EF4-FFF2-40B4-BE49-F238E27FC236}">
              <a16:creationId xmlns:a16="http://schemas.microsoft.com/office/drawing/2014/main" xmlns="" id="{29E6B330-B1C0-439C-B6B8-4825D9D69E59}"/>
            </a:ext>
          </a:extLst>
        </xdr:cNvPr>
        <xdr:cNvSpPr txBox="1">
          <a:spLocks noChangeArrowheads="1"/>
        </xdr:cNvSpPr>
      </xdr:nvSpPr>
      <xdr:spPr bwMode="auto">
        <a:xfrm>
          <a:off x="15475857"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49</xdr:row>
      <xdr:rowOff>504825</xdr:rowOff>
    </xdr:from>
    <xdr:ext cx="95250" cy="442269"/>
    <xdr:sp macro="" textlink="">
      <xdr:nvSpPr>
        <xdr:cNvPr id="1719" name="Text Box 15">
          <a:extLst>
            <a:ext uri="{FF2B5EF4-FFF2-40B4-BE49-F238E27FC236}">
              <a16:creationId xmlns:a16="http://schemas.microsoft.com/office/drawing/2014/main" xmlns="" id="{5598523A-452E-482C-A749-20DEA3A3FCFD}"/>
            </a:ext>
          </a:extLst>
        </xdr:cNvPr>
        <xdr:cNvSpPr txBox="1">
          <a:spLocks noChangeArrowheads="1"/>
        </xdr:cNvSpPr>
      </xdr:nvSpPr>
      <xdr:spPr bwMode="auto">
        <a:xfrm>
          <a:off x="15475857" y="5433332"/>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48</xdr:row>
      <xdr:rowOff>504825</xdr:rowOff>
    </xdr:from>
    <xdr:ext cx="95250" cy="444014"/>
    <xdr:sp macro="" textlink="">
      <xdr:nvSpPr>
        <xdr:cNvPr id="1720" name="Text Box 15">
          <a:extLst>
            <a:ext uri="{FF2B5EF4-FFF2-40B4-BE49-F238E27FC236}">
              <a16:creationId xmlns:a16="http://schemas.microsoft.com/office/drawing/2014/main" xmlns="" id="{E46F0CCF-A521-42DD-AC45-7B05389967E1}"/>
            </a:ext>
          </a:extLst>
        </xdr:cNvPr>
        <xdr:cNvSpPr txBox="1">
          <a:spLocks noChangeArrowheads="1"/>
        </xdr:cNvSpPr>
      </xdr:nvSpPr>
      <xdr:spPr bwMode="auto">
        <a:xfrm>
          <a:off x="3710214" y="5245554"/>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49</xdr:row>
      <xdr:rowOff>0</xdr:rowOff>
    </xdr:from>
    <xdr:ext cx="95250" cy="171450"/>
    <xdr:sp macro="" textlink="">
      <xdr:nvSpPr>
        <xdr:cNvPr id="1721" name="Text Box 16">
          <a:extLst>
            <a:ext uri="{FF2B5EF4-FFF2-40B4-BE49-F238E27FC236}">
              <a16:creationId xmlns:a16="http://schemas.microsoft.com/office/drawing/2014/main" xmlns="" id="{65D19D2B-EAE9-422C-BBE4-F5C07B732996}"/>
            </a:ext>
          </a:extLst>
        </xdr:cNvPr>
        <xdr:cNvSpPr txBox="1">
          <a:spLocks noChangeArrowheads="1"/>
        </xdr:cNvSpPr>
      </xdr:nvSpPr>
      <xdr:spPr bwMode="auto">
        <a:xfrm>
          <a:off x="371021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49</xdr:row>
      <xdr:rowOff>0</xdr:rowOff>
    </xdr:from>
    <xdr:ext cx="95250" cy="171450"/>
    <xdr:sp macro="" textlink="">
      <xdr:nvSpPr>
        <xdr:cNvPr id="1722" name="Text Box 17">
          <a:extLst>
            <a:ext uri="{FF2B5EF4-FFF2-40B4-BE49-F238E27FC236}">
              <a16:creationId xmlns:a16="http://schemas.microsoft.com/office/drawing/2014/main" xmlns="" id="{82D30CF2-D2DC-40AB-B582-856347D65A9C}"/>
            </a:ext>
          </a:extLst>
        </xdr:cNvPr>
        <xdr:cNvSpPr txBox="1">
          <a:spLocks noChangeArrowheads="1"/>
        </xdr:cNvSpPr>
      </xdr:nvSpPr>
      <xdr:spPr bwMode="auto">
        <a:xfrm>
          <a:off x="371021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49</xdr:row>
      <xdr:rowOff>0</xdr:rowOff>
    </xdr:from>
    <xdr:ext cx="95250" cy="171450"/>
    <xdr:sp macro="" textlink="">
      <xdr:nvSpPr>
        <xdr:cNvPr id="1723" name="Text Box 18">
          <a:extLst>
            <a:ext uri="{FF2B5EF4-FFF2-40B4-BE49-F238E27FC236}">
              <a16:creationId xmlns:a16="http://schemas.microsoft.com/office/drawing/2014/main" xmlns="" id="{1CB1FA4E-AA54-40C5-8BFC-FD22EFAF83CD}"/>
            </a:ext>
          </a:extLst>
        </xdr:cNvPr>
        <xdr:cNvSpPr txBox="1">
          <a:spLocks noChangeArrowheads="1"/>
        </xdr:cNvSpPr>
      </xdr:nvSpPr>
      <xdr:spPr bwMode="auto">
        <a:xfrm>
          <a:off x="371021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49</xdr:row>
      <xdr:rowOff>0</xdr:rowOff>
    </xdr:from>
    <xdr:ext cx="95250" cy="171450"/>
    <xdr:sp macro="" textlink="">
      <xdr:nvSpPr>
        <xdr:cNvPr id="1724" name="Text Box 19">
          <a:extLst>
            <a:ext uri="{FF2B5EF4-FFF2-40B4-BE49-F238E27FC236}">
              <a16:creationId xmlns:a16="http://schemas.microsoft.com/office/drawing/2014/main" xmlns="" id="{4F8B4276-DC7D-4EAA-981D-C6848182CAFC}"/>
            </a:ext>
          </a:extLst>
        </xdr:cNvPr>
        <xdr:cNvSpPr txBox="1">
          <a:spLocks noChangeArrowheads="1"/>
        </xdr:cNvSpPr>
      </xdr:nvSpPr>
      <xdr:spPr bwMode="auto">
        <a:xfrm>
          <a:off x="371021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49</xdr:row>
      <xdr:rowOff>504825</xdr:rowOff>
    </xdr:from>
    <xdr:ext cx="95250" cy="213632"/>
    <xdr:sp macro="" textlink="">
      <xdr:nvSpPr>
        <xdr:cNvPr id="1725" name="Text Box 15">
          <a:extLst>
            <a:ext uri="{FF2B5EF4-FFF2-40B4-BE49-F238E27FC236}">
              <a16:creationId xmlns:a16="http://schemas.microsoft.com/office/drawing/2014/main" xmlns="" id="{DFB65EFB-E0BB-4A5A-A93D-4BFE7149A7F8}"/>
            </a:ext>
          </a:extLst>
        </xdr:cNvPr>
        <xdr:cNvSpPr txBox="1">
          <a:spLocks noChangeArrowheads="1"/>
        </xdr:cNvSpPr>
      </xdr:nvSpPr>
      <xdr:spPr bwMode="auto">
        <a:xfrm>
          <a:off x="3710214" y="543333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49</xdr:row>
      <xdr:rowOff>504825</xdr:rowOff>
    </xdr:from>
    <xdr:ext cx="95250" cy="444331"/>
    <xdr:sp macro="" textlink="">
      <xdr:nvSpPr>
        <xdr:cNvPr id="1726" name="Text Box 15">
          <a:extLst>
            <a:ext uri="{FF2B5EF4-FFF2-40B4-BE49-F238E27FC236}">
              <a16:creationId xmlns:a16="http://schemas.microsoft.com/office/drawing/2014/main" xmlns="" id="{DE2DF730-B209-4879-86C5-5235A8016A01}"/>
            </a:ext>
          </a:extLst>
        </xdr:cNvPr>
        <xdr:cNvSpPr txBox="1">
          <a:spLocks noChangeArrowheads="1"/>
        </xdr:cNvSpPr>
      </xdr:nvSpPr>
      <xdr:spPr bwMode="auto">
        <a:xfrm>
          <a:off x="3710214" y="5433332"/>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48</xdr:row>
      <xdr:rowOff>504825</xdr:rowOff>
    </xdr:from>
    <xdr:ext cx="95250" cy="442269"/>
    <xdr:sp macro="" textlink="">
      <xdr:nvSpPr>
        <xdr:cNvPr id="1727" name="Text Box 15">
          <a:extLst>
            <a:ext uri="{FF2B5EF4-FFF2-40B4-BE49-F238E27FC236}">
              <a16:creationId xmlns:a16="http://schemas.microsoft.com/office/drawing/2014/main" xmlns="" id="{385D7972-E253-4432-8F9D-450B6A74425F}"/>
            </a:ext>
          </a:extLst>
        </xdr:cNvPr>
        <xdr:cNvSpPr txBox="1">
          <a:spLocks noChangeArrowheads="1"/>
        </xdr:cNvSpPr>
      </xdr:nvSpPr>
      <xdr:spPr bwMode="auto">
        <a:xfrm>
          <a:off x="6555468" y="5245554"/>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49</xdr:row>
      <xdr:rowOff>0</xdr:rowOff>
    </xdr:from>
    <xdr:ext cx="95250" cy="171450"/>
    <xdr:sp macro="" textlink="">
      <xdr:nvSpPr>
        <xdr:cNvPr id="1728" name="Text Box 16">
          <a:extLst>
            <a:ext uri="{FF2B5EF4-FFF2-40B4-BE49-F238E27FC236}">
              <a16:creationId xmlns:a16="http://schemas.microsoft.com/office/drawing/2014/main" xmlns="" id="{A8FBC231-4CBB-4A2B-A9E4-ECDC00CA77F2}"/>
            </a:ext>
          </a:extLst>
        </xdr:cNvPr>
        <xdr:cNvSpPr txBox="1">
          <a:spLocks noChangeArrowheads="1"/>
        </xdr:cNvSpPr>
      </xdr:nvSpPr>
      <xdr:spPr bwMode="auto">
        <a:xfrm>
          <a:off x="6555468"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49</xdr:row>
      <xdr:rowOff>0</xdr:rowOff>
    </xdr:from>
    <xdr:ext cx="95250" cy="171450"/>
    <xdr:sp macro="" textlink="">
      <xdr:nvSpPr>
        <xdr:cNvPr id="1729" name="Text Box 17">
          <a:extLst>
            <a:ext uri="{FF2B5EF4-FFF2-40B4-BE49-F238E27FC236}">
              <a16:creationId xmlns:a16="http://schemas.microsoft.com/office/drawing/2014/main" xmlns="" id="{316D4B57-6A31-4D23-930B-27F46BC77780}"/>
            </a:ext>
          </a:extLst>
        </xdr:cNvPr>
        <xdr:cNvSpPr txBox="1">
          <a:spLocks noChangeArrowheads="1"/>
        </xdr:cNvSpPr>
      </xdr:nvSpPr>
      <xdr:spPr bwMode="auto">
        <a:xfrm>
          <a:off x="6555468"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49</xdr:row>
      <xdr:rowOff>0</xdr:rowOff>
    </xdr:from>
    <xdr:ext cx="95250" cy="171450"/>
    <xdr:sp macro="" textlink="">
      <xdr:nvSpPr>
        <xdr:cNvPr id="1730" name="Text Box 18">
          <a:extLst>
            <a:ext uri="{FF2B5EF4-FFF2-40B4-BE49-F238E27FC236}">
              <a16:creationId xmlns:a16="http://schemas.microsoft.com/office/drawing/2014/main" xmlns="" id="{5E628F91-38CF-4C1D-B1F9-F42EB7CF2851}"/>
            </a:ext>
          </a:extLst>
        </xdr:cNvPr>
        <xdr:cNvSpPr txBox="1">
          <a:spLocks noChangeArrowheads="1"/>
        </xdr:cNvSpPr>
      </xdr:nvSpPr>
      <xdr:spPr bwMode="auto">
        <a:xfrm>
          <a:off x="6555468"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49</xdr:row>
      <xdr:rowOff>504825</xdr:rowOff>
    </xdr:from>
    <xdr:ext cx="95250" cy="213632"/>
    <xdr:sp macro="" textlink="">
      <xdr:nvSpPr>
        <xdr:cNvPr id="1731" name="Text Box 15">
          <a:extLst>
            <a:ext uri="{FF2B5EF4-FFF2-40B4-BE49-F238E27FC236}">
              <a16:creationId xmlns:a16="http://schemas.microsoft.com/office/drawing/2014/main" xmlns="" id="{4EB69B2E-1189-4CD2-9555-0D2E533931D2}"/>
            </a:ext>
          </a:extLst>
        </xdr:cNvPr>
        <xdr:cNvSpPr txBox="1">
          <a:spLocks noChangeArrowheads="1"/>
        </xdr:cNvSpPr>
      </xdr:nvSpPr>
      <xdr:spPr bwMode="auto">
        <a:xfrm>
          <a:off x="6555468" y="543333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49</xdr:row>
      <xdr:rowOff>0</xdr:rowOff>
    </xdr:from>
    <xdr:ext cx="95250" cy="171450"/>
    <xdr:sp macro="" textlink="">
      <xdr:nvSpPr>
        <xdr:cNvPr id="1732" name="Text Box 16">
          <a:extLst>
            <a:ext uri="{FF2B5EF4-FFF2-40B4-BE49-F238E27FC236}">
              <a16:creationId xmlns:a16="http://schemas.microsoft.com/office/drawing/2014/main" xmlns="" id="{3186638C-9369-45FD-8952-7D840622AEBF}"/>
            </a:ext>
          </a:extLst>
        </xdr:cNvPr>
        <xdr:cNvSpPr txBox="1">
          <a:spLocks noChangeArrowheads="1"/>
        </xdr:cNvSpPr>
      </xdr:nvSpPr>
      <xdr:spPr bwMode="auto">
        <a:xfrm>
          <a:off x="939845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49</xdr:row>
      <xdr:rowOff>0</xdr:rowOff>
    </xdr:from>
    <xdr:ext cx="95250" cy="171450"/>
    <xdr:sp macro="" textlink="">
      <xdr:nvSpPr>
        <xdr:cNvPr id="1733" name="Text Box 17">
          <a:extLst>
            <a:ext uri="{FF2B5EF4-FFF2-40B4-BE49-F238E27FC236}">
              <a16:creationId xmlns:a16="http://schemas.microsoft.com/office/drawing/2014/main" xmlns="" id="{37C4C08D-AAB3-4DB1-9CA5-2431618194A9}"/>
            </a:ext>
          </a:extLst>
        </xdr:cNvPr>
        <xdr:cNvSpPr txBox="1">
          <a:spLocks noChangeArrowheads="1"/>
        </xdr:cNvSpPr>
      </xdr:nvSpPr>
      <xdr:spPr bwMode="auto">
        <a:xfrm>
          <a:off x="939845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49</xdr:row>
      <xdr:rowOff>0</xdr:rowOff>
    </xdr:from>
    <xdr:ext cx="95250" cy="171450"/>
    <xdr:sp macro="" textlink="">
      <xdr:nvSpPr>
        <xdr:cNvPr id="1734" name="Text Box 18">
          <a:extLst>
            <a:ext uri="{FF2B5EF4-FFF2-40B4-BE49-F238E27FC236}">
              <a16:creationId xmlns:a16="http://schemas.microsoft.com/office/drawing/2014/main" xmlns="" id="{8AFD771C-54A9-470E-AB0D-BB37314A43B6}"/>
            </a:ext>
          </a:extLst>
        </xdr:cNvPr>
        <xdr:cNvSpPr txBox="1">
          <a:spLocks noChangeArrowheads="1"/>
        </xdr:cNvSpPr>
      </xdr:nvSpPr>
      <xdr:spPr bwMode="auto">
        <a:xfrm>
          <a:off x="939845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49</xdr:row>
      <xdr:rowOff>0</xdr:rowOff>
    </xdr:from>
    <xdr:ext cx="95250" cy="171450"/>
    <xdr:sp macro="" textlink="">
      <xdr:nvSpPr>
        <xdr:cNvPr id="1735" name="Text Box 19">
          <a:extLst>
            <a:ext uri="{FF2B5EF4-FFF2-40B4-BE49-F238E27FC236}">
              <a16:creationId xmlns:a16="http://schemas.microsoft.com/office/drawing/2014/main" xmlns="" id="{E0E03E51-F071-4AE5-9290-E18185ADFAB9}"/>
            </a:ext>
          </a:extLst>
        </xdr:cNvPr>
        <xdr:cNvSpPr txBox="1">
          <a:spLocks noChangeArrowheads="1"/>
        </xdr:cNvSpPr>
      </xdr:nvSpPr>
      <xdr:spPr bwMode="auto">
        <a:xfrm>
          <a:off x="939845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49</xdr:row>
      <xdr:rowOff>0</xdr:rowOff>
    </xdr:from>
    <xdr:ext cx="95250" cy="171450"/>
    <xdr:sp macro="" textlink="">
      <xdr:nvSpPr>
        <xdr:cNvPr id="1736" name="Text Box 16">
          <a:extLst>
            <a:ext uri="{FF2B5EF4-FFF2-40B4-BE49-F238E27FC236}">
              <a16:creationId xmlns:a16="http://schemas.microsoft.com/office/drawing/2014/main" xmlns="" id="{207FF88F-4904-41F1-8DE3-7960EC03F9CF}"/>
            </a:ext>
          </a:extLst>
        </xdr:cNvPr>
        <xdr:cNvSpPr txBox="1">
          <a:spLocks noChangeArrowheads="1"/>
        </xdr:cNvSpPr>
      </xdr:nvSpPr>
      <xdr:spPr bwMode="auto">
        <a:xfrm>
          <a:off x="939845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49</xdr:row>
      <xdr:rowOff>0</xdr:rowOff>
    </xdr:from>
    <xdr:ext cx="95250" cy="171450"/>
    <xdr:sp macro="" textlink="">
      <xdr:nvSpPr>
        <xdr:cNvPr id="1737" name="Text Box 17">
          <a:extLst>
            <a:ext uri="{FF2B5EF4-FFF2-40B4-BE49-F238E27FC236}">
              <a16:creationId xmlns:a16="http://schemas.microsoft.com/office/drawing/2014/main" xmlns="" id="{20468713-6561-4909-BADD-922A8E7F5526}"/>
            </a:ext>
          </a:extLst>
        </xdr:cNvPr>
        <xdr:cNvSpPr txBox="1">
          <a:spLocks noChangeArrowheads="1"/>
        </xdr:cNvSpPr>
      </xdr:nvSpPr>
      <xdr:spPr bwMode="auto">
        <a:xfrm>
          <a:off x="939845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49</xdr:row>
      <xdr:rowOff>0</xdr:rowOff>
    </xdr:from>
    <xdr:ext cx="95250" cy="171450"/>
    <xdr:sp macro="" textlink="">
      <xdr:nvSpPr>
        <xdr:cNvPr id="1738" name="Text Box 18">
          <a:extLst>
            <a:ext uri="{FF2B5EF4-FFF2-40B4-BE49-F238E27FC236}">
              <a16:creationId xmlns:a16="http://schemas.microsoft.com/office/drawing/2014/main" xmlns="" id="{4E4685C4-457B-432F-BEF8-E7B347C38B52}"/>
            </a:ext>
          </a:extLst>
        </xdr:cNvPr>
        <xdr:cNvSpPr txBox="1">
          <a:spLocks noChangeArrowheads="1"/>
        </xdr:cNvSpPr>
      </xdr:nvSpPr>
      <xdr:spPr bwMode="auto">
        <a:xfrm>
          <a:off x="939845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49</xdr:row>
      <xdr:rowOff>0</xdr:rowOff>
    </xdr:from>
    <xdr:ext cx="95250" cy="171450"/>
    <xdr:sp macro="" textlink="">
      <xdr:nvSpPr>
        <xdr:cNvPr id="1739" name="Text Box 19">
          <a:extLst>
            <a:ext uri="{FF2B5EF4-FFF2-40B4-BE49-F238E27FC236}">
              <a16:creationId xmlns:a16="http://schemas.microsoft.com/office/drawing/2014/main" xmlns="" id="{3314E26B-5212-4BA6-B5CF-8FA922B88432}"/>
            </a:ext>
          </a:extLst>
        </xdr:cNvPr>
        <xdr:cNvSpPr txBox="1">
          <a:spLocks noChangeArrowheads="1"/>
        </xdr:cNvSpPr>
      </xdr:nvSpPr>
      <xdr:spPr bwMode="auto">
        <a:xfrm>
          <a:off x="939845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53</xdr:row>
      <xdr:rowOff>0</xdr:rowOff>
    </xdr:from>
    <xdr:ext cx="95250" cy="171450"/>
    <xdr:sp macro="" textlink="">
      <xdr:nvSpPr>
        <xdr:cNvPr id="1740" name="Text Box 16">
          <a:extLst>
            <a:ext uri="{FF2B5EF4-FFF2-40B4-BE49-F238E27FC236}">
              <a16:creationId xmlns:a16="http://schemas.microsoft.com/office/drawing/2014/main" xmlns="" id="{CA15D126-3926-41C2-9029-E4DC6F4C34B1}"/>
            </a:ext>
          </a:extLst>
        </xdr:cNvPr>
        <xdr:cNvSpPr txBox="1">
          <a:spLocks noChangeArrowheads="1"/>
        </xdr:cNvSpPr>
      </xdr:nvSpPr>
      <xdr:spPr bwMode="auto">
        <a:xfrm>
          <a:off x="371021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53</xdr:row>
      <xdr:rowOff>0</xdr:rowOff>
    </xdr:from>
    <xdr:ext cx="95250" cy="171450"/>
    <xdr:sp macro="" textlink="">
      <xdr:nvSpPr>
        <xdr:cNvPr id="1741" name="Text Box 17">
          <a:extLst>
            <a:ext uri="{FF2B5EF4-FFF2-40B4-BE49-F238E27FC236}">
              <a16:creationId xmlns:a16="http://schemas.microsoft.com/office/drawing/2014/main" xmlns="" id="{A84E2C3C-393F-4E5D-8735-7FC4FE6EE165}"/>
            </a:ext>
          </a:extLst>
        </xdr:cNvPr>
        <xdr:cNvSpPr txBox="1">
          <a:spLocks noChangeArrowheads="1"/>
        </xdr:cNvSpPr>
      </xdr:nvSpPr>
      <xdr:spPr bwMode="auto">
        <a:xfrm>
          <a:off x="371021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53</xdr:row>
      <xdr:rowOff>0</xdr:rowOff>
    </xdr:from>
    <xdr:ext cx="95250" cy="171450"/>
    <xdr:sp macro="" textlink="">
      <xdr:nvSpPr>
        <xdr:cNvPr id="1742" name="Text Box 18">
          <a:extLst>
            <a:ext uri="{FF2B5EF4-FFF2-40B4-BE49-F238E27FC236}">
              <a16:creationId xmlns:a16="http://schemas.microsoft.com/office/drawing/2014/main" xmlns="" id="{659F69AC-6ABF-4DC4-AF81-649BBF78F887}"/>
            </a:ext>
          </a:extLst>
        </xdr:cNvPr>
        <xdr:cNvSpPr txBox="1">
          <a:spLocks noChangeArrowheads="1"/>
        </xdr:cNvSpPr>
      </xdr:nvSpPr>
      <xdr:spPr bwMode="auto">
        <a:xfrm>
          <a:off x="371021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53</xdr:row>
      <xdr:rowOff>0</xdr:rowOff>
    </xdr:from>
    <xdr:ext cx="95250" cy="171450"/>
    <xdr:sp macro="" textlink="">
      <xdr:nvSpPr>
        <xdr:cNvPr id="1743" name="Text Box 19">
          <a:extLst>
            <a:ext uri="{FF2B5EF4-FFF2-40B4-BE49-F238E27FC236}">
              <a16:creationId xmlns:a16="http://schemas.microsoft.com/office/drawing/2014/main" xmlns="" id="{EC53161D-45BD-4256-8B80-9ECCED9AF57C}"/>
            </a:ext>
          </a:extLst>
        </xdr:cNvPr>
        <xdr:cNvSpPr txBox="1">
          <a:spLocks noChangeArrowheads="1"/>
        </xdr:cNvSpPr>
      </xdr:nvSpPr>
      <xdr:spPr bwMode="auto">
        <a:xfrm>
          <a:off x="371021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53</xdr:row>
      <xdr:rowOff>0</xdr:rowOff>
    </xdr:from>
    <xdr:ext cx="95250" cy="171450"/>
    <xdr:sp macro="" textlink="">
      <xdr:nvSpPr>
        <xdr:cNvPr id="1744" name="Text Box 16">
          <a:extLst>
            <a:ext uri="{FF2B5EF4-FFF2-40B4-BE49-F238E27FC236}">
              <a16:creationId xmlns:a16="http://schemas.microsoft.com/office/drawing/2014/main" xmlns="" id="{979A2884-3B49-4AD5-823B-F3267C9E6E62}"/>
            </a:ext>
          </a:extLst>
        </xdr:cNvPr>
        <xdr:cNvSpPr txBox="1">
          <a:spLocks noChangeArrowheads="1"/>
        </xdr:cNvSpPr>
      </xdr:nvSpPr>
      <xdr:spPr bwMode="auto">
        <a:xfrm>
          <a:off x="6555468"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53</xdr:row>
      <xdr:rowOff>0</xdr:rowOff>
    </xdr:from>
    <xdr:ext cx="95250" cy="171450"/>
    <xdr:sp macro="" textlink="">
      <xdr:nvSpPr>
        <xdr:cNvPr id="1745" name="Text Box 17">
          <a:extLst>
            <a:ext uri="{FF2B5EF4-FFF2-40B4-BE49-F238E27FC236}">
              <a16:creationId xmlns:a16="http://schemas.microsoft.com/office/drawing/2014/main" xmlns="" id="{C4AD29DF-7E24-47CD-92AD-36409A54A144}"/>
            </a:ext>
          </a:extLst>
        </xdr:cNvPr>
        <xdr:cNvSpPr txBox="1">
          <a:spLocks noChangeArrowheads="1"/>
        </xdr:cNvSpPr>
      </xdr:nvSpPr>
      <xdr:spPr bwMode="auto">
        <a:xfrm>
          <a:off x="6555468"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53</xdr:row>
      <xdr:rowOff>0</xdr:rowOff>
    </xdr:from>
    <xdr:ext cx="95250" cy="171450"/>
    <xdr:sp macro="" textlink="">
      <xdr:nvSpPr>
        <xdr:cNvPr id="1746" name="Text Box 18">
          <a:extLst>
            <a:ext uri="{FF2B5EF4-FFF2-40B4-BE49-F238E27FC236}">
              <a16:creationId xmlns:a16="http://schemas.microsoft.com/office/drawing/2014/main" xmlns="" id="{42B802B0-597D-4598-A5E7-0E89A2531492}"/>
            </a:ext>
          </a:extLst>
        </xdr:cNvPr>
        <xdr:cNvSpPr txBox="1">
          <a:spLocks noChangeArrowheads="1"/>
        </xdr:cNvSpPr>
      </xdr:nvSpPr>
      <xdr:spPr bwMode="auto">
        <a:xfrm>
          <a:off x="6555468"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53</xdr:row>
      <xdr:rowOff>0</xdr:rowOff>
    </xdr:from>
    <xdr:ext cx="95250" cy="171450"/>
    <xdr:sp macro="" textlink="">
      <xdr:nvSpPr>
        <xdr:cNvPr id="1747" name="Text Box 19">
          <a:extLst>
            <a:ext uri="{FF2B5EF4-FFF2-40B4-BE49-F238E27FC236}">
              <a16:creationId xmlns:a16="http://schemas.microsoft.com/office/drawing/2014/main" xmlns="" id="{301FDB7B-0239-496F-AE1C-E13728B41A28}"/>
            </a:ext>
          </a:extLst>
        </xdr:cNvPr>
        <xdr:cNvSpPr txBox="1">
          <a:spLocks noChangeArrowheads="1"/>
        </xdr:cNvSpPr>
      </xdr:nvSpPr>
      <xdr:spPr bwMode="auto">
        <a:xfrm>
          <a:off x="6555468"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53</xdr:row>
      <xdr:rowOff>0</xdr:rowOff>
    </xdr:from>
    <xdr:ext cx="95250" cy="171450"/>
    <xdr:sp macro="" textlink="">
      <xdr:nvSpPr>
        <xdr:cNvPr id="1748" name="Text Box 16">
          <a:extLst>
            <a:ext uri="{FF2B5EF4-FFF2-40B4-BE49-F238E27FC236}">
              <a16:creationId xmlns:a16="http://schemas.microsoft.com/office/drawing/2014/main" xmlns="" id="{D6AC4881-D9B3-47EC-966D-807FB6586FD2}"/>
            </a:ext>
          </a:extLst>
        </xdr:cNvPr>
        <xdr:cNvSpPr txBox="1">
          <a:spLocks noChangeArrowheads="1"/>
        </xdr:cNvSpPr>
      </xdr:nvSpPr>
      <xdr:spPr bwMode="auto">
        <a:xfrm>
          <a:off x="15475857"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53</xdr:row>
      <xdr:rowOff>0</xdr:rowOff>
    </xdr:from>
    <xdr:ext cx="95250" cy="171450"/>
    <xdr:sp macro="" textlink="">
      <xdr:nvSpPr>
        <xdr:cNvPr id="1749" name="Text Box 17">
          <a:extLst>
            <a:ext uri="{FF2B5EF4-FFF2-40B4-BE49-F238E27FC236}">
              <a16:creationId xmlns:a16="http://schemas.microsoft.com/office/drawing/2014/main" xmlns="" id="{E2E3D9E0-4328-49DC-A154-9908B7D606BF}"/>
            </a:ext>
          </a:extLst>
        </xdr:cNvPr>
        <xdr:cNvSpPr txBox="1">
          <a:spLocks noChangeArrowheads="1"/>
        </xdr:cNvSpPr>
      </xdr:nvSpPr>
      <xdr:spPr bwMode="auto">
        <a:xfrm>
          <a:off x="15475857"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53</xdr:row>
      <xdr:rowOff>0</xdr:rowOff>
    </xdr:from>
    <xdr:ext cx="95250" cy="171450"/>
    <xdr:sp macro="" textlink="">
      <xdr:nvSpPr>
        <xdr:cNvPr id="1750" name="Text Box 18">
          <a:extLst>
            <a:ext uri="{FF2B5EF4-FFF2-40B4-BE49-F238E27FC236}">
              <a16:creationId xmlns:a16="http://schemas.microsoft.com/office/drawing/2014/main" xmlns="" id="{ADE394E7-8BBD-4A59-86BB-2B0BDD912C96}"/>
            </a:ext>
          </a:extLst>
        </xdr:cNvPr>
        <xdr:cNvSpPr txBox="1">
          <a:spLocks noChangeArrowheads="1"/>
        </xdr:cNvSpPr>
      </xdr:nvSpPr>
      <xdr:spPr bwMode="auto">
        <a:xfrm>
          <a:off x="15475857"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53</xdr:row>
      <xdr:rowOff>0</xdr:rowOff>
    </xdr:from>
    <xdr:ext cx="95250" cy="171450"/>
    <xdr:sp macro="" textlink="">
      <xdr:nvSpPr>
        <xdr:cNvPr id="1751" name="Text Box 19">
          <a:extLst>
            <a:ext uri="{FF2B5EF4-FFF2-40B4-BE49-F238E27FC236}">
              <a16:creationId xmlns:a16="http://schemas.microsoft.com/office/drawing/2014/main" xmlns="" id="{080BA05E-CF30-4D21-9750-609644BFFC9F}"/>
            </a:ext>
          </a:extLst>
        </xdr:cNvPr>
        <xdr:cNvSpPr txBox="1">
          <a:spLocks noChangeArrowheads="1"/>
        </xdr:cNvSpPr>
      </xdr:nvSpPr>
      <xdr:spPr bwMode="auto">
        <a:xfrm>
          <a:off x="15475857"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52</xdr:row>
      <xdr:rowOff>504825</xdr:rowOff>
    </xdr:from>
    <xdr:ext cx="95250" cy="444014"/>
    <xdr:sp macro="" textlink="">
      <xdr:nvSpPr>
        <xdr:cNvPr id="1752" name="Text Box 15">
          <a:extLst>
            <a:ext uri="{FF2B5EF4-FFF2-40B4-BE49-F238E27FC236}">
              <a16:creationId xmlns:a16="http://schemas.microsoft.com/office/drawing/2014/main" xmlns="" id="{537094A3-C640-449C-9CB7-C35C983A5D53}"/>
            </a:ext>
          </a:extLst>
        </xdr:cNvPr>
        <xdr:cNvSpPr txBox="1">
          <a:spLocks noChangeArrowheads="1"/>
        </xdr:cNvSpPr>
      </xdr:nvSpPr>
      <xdr:spPr bwMode="auto">
        <a:xfrm>
          <a:off x="3710214" y="5789839"/>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53</xdr:row>
      <xdr:rowOff>0</xdr:rowOff>
    </xdr:from>
    <xdr:ext cx="95250" cy="171450"/>
    <xdr:sp macro="" textlink="">
      <xdr:nvSpPr>
        <xdr:cNvPr id="1753" name="Text Box 16">
          <a:extLst>
            <a:ext uri="{FF2B5EF4-FFF2-40B4-BE49-F238E27FC236}">
              <a16:creationId xmlns:a16="http://schemas.microsoft.com/office/drawing/2014/main" xmlns="" id="{BA57C867-C9DC-44D1-A68F-0D0DA17EA812}"/>
            </a:ext>
          </a:extLst>
        </xdr:cNvPr>
        <xdr:cNvSpPr txBox="1">
          <a:spLocks noChangeArrowheads="1"/>
        </xdr:cNvSpPr>
      </xdr:nvSpPr>
      <xdr:spPr bwMode="auto">
        <a:xfrm>
          <a:off x="371021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53</xdr:row>
      <xdr:rowOff>0</xdr:rowOff>
    </xdr:from>
    <xdr:ext cx="95250" cy="171450"/>
    <xdr:sp macro="" textlink="">
      <xdr:nvSpPr>
        <xdr:cNvPr id="1754" name="Text Box 17">
          <a:extLst>
            <a:ext uri="{FF2B5EF4-FFF2-40B4-BE49-F238E27FC236}">
              <a16:creationId xmlns:a16="http://schemas.microsoft.com/office/drawing/2014/main" xmlns="" id="{1126C9C2-BAAF-438B-910E-54B0A69B33C3}"/>
            </a:ext>
          </a:extLst>
        </xdr:cNvPr>
        <xdr:cNvSpPr txBox="1">
          <a:spLocks noChangeArrowheads="1"/>
        </xdr:cNvSpPr>
      </xdr:nvSpPr>
      <xdr:spPr bwMode="auto">
        <a:xfrm>
          <a:off x="371021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53</xdr:row>
      <xdr:rowOff>0</xdr:rowOff>
    </xdr:from>
    <xdr:ext cx="95250" cy="171450"/>
    <xdr:sp macro="" textlink="">
      <xdr:nvSpPr>
        <xdr:cNvPr id="1755" name="Text Box 18">
          <a:extLst>
            <a:ext uri="{FF2B5EF4-FFF2-40B4-BE49-F238E27FC236}">
              <a16:creationId xmlns:a16="http://schemas.microsoft.com/office/drawing/2014/main" xmlns="" id="{5A62DD36-B180-43A9-B921-0A9D93A7A1C8}"/>
            </a:ext>
          </a:extLst>
        </xdr:cNvPr>
        <xdr:cNvSpPr txBox="1">
          <a:spLocks noChangeArrowheads="1"/>
        </xdr:cNvSpPr>
      </xdr:nvSpPr>
      <xdr:spPr bwMode="auto">
        <a:xfrm>
          <a:off x="371021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53</xdr:row>
      <xdr:rowOff>0</xdr:rowOff>
    </xdr:from>
    <xdr:ext cx="95250" cy="171450"/>
    <xdr:sp macro="" textlink="">
      <xdr:nvSpPr>
        <xdr:cNvPr id="1756" name="Text Box 19">
          <a:extLst>
            <a:ext uri="{FF2B5EF4-FFF2-40B4-BE49-F238E27FC236}">
              <a16:creationId xmlns:a16="http://schemas.microsoft.com/office/drawing/2014/main" xmlns="" id="{5102418A-75A4-4B26-B588-5596993ACFDA}"/>
            </a:ext>
          </a:extLst>
        </xdr:cNvPr>
        <xdr:cNvSpPr txBox="1">
          <a:spLocks noChangeArrowheads="1"/>
        </xdr:cNvSpPr>
      </xdr:nvSpPr>
      <xdr:spPr bwMode="auto">
        <a:xfrm>
          <a:off x="371021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52</xdr:row>
      <xdr:rowOff>504825</xdr:rowOff>
    </xdr:from>
    <xdr:ext cx="95250" cy="442269"/>
    <xdr:sp macro="" textlink="">
      <xdr:nvSpPr>
        <xdr:cNvPr id="1757" name="Text Box 15">
          <a:extLst>
            <a:ext uri="{FF2B5EF4-FFF2-40B4-BE49-F238E27FC236}">
              <a16:creationId xmlns:a16="http://schemas.microsoft.com/office/drawing/2014/main" xmlns="" id="{9522F63C-D703-4419-A9B9-08EAAACA0697}"/>
            </a:ext>
          </a:extLst>
        </xdr:cNvPr>
        <xdr:cNvSpPr txBox="1">
          <a:spLocks noChangeArrowheads="1"/>
        </xdr:cNvSpPr>
      </xdr:nvSpPr>
      <xdr:spPr bwMode="auto">
        <a:xfrm>
          <a:off x="6555468" y="5789839"/>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53</xdr:row>
      <xdr:rowOff>0</xdr:rowOff>
    </xdr:from>
    <xdr:ext cx="95250" cy="171450"/>
    <xdr:sp macro="" textlink="">
      <xdr:nvSpPr>
        <xdr:cNvPr id="1758" name="Text Box 16">
          <a:extLst>
            <a:ext uri="{FF2B5EF4-FFF2-40B4-BE49-F238E27FC236}">
              <a16:creationId xmlns:a16="http://schemas.microsoft.com/office/drawing/2014/main" xmlns="" id="{9A91C0FC-0AD0-46BA-A66A-5BF2F0F4EA28}"/>
            </a:ext>
          </a:extLst>
        </xdr:cNvPr>
        <xdr:cNvSpPr txBox="1">
          <a:spLocks noChangeArrowheads="1"/>
        </xdr:cNvSpPr>
      </xdr:nvSpPr>
      <xdr:spPr bwMode="auto">
        <a:xfrm>
          <a:off x="6555468"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53</xdr:row>
      <xdr:rowOff>0</xdr:rowOff>
    </xdr:from>
    <xdr:ext cx="95250" cy="171450"/>
    <xdr:sp macro="" textlink="">
      <xdr:nvSpPr>
        <xdr:cNvPr id="1759" name="Text Box 17">
          <a:extLst>
            <a:ext uri="{FF2B5EF4-FFF2-40B4-BE49-F238E27FC236}">
              <a16:creationId xmlns:a16="http://schemas.microsoft.com/office/drawing/2014/main" xmlns="" id="{00756AE0-1495-4EC6-A04B-D810B890BF77}"/>
            </a:ext>
          </a:extLst>
        </xdr:cNvPr>
        <xdr:cNvSpPr txBox="1">
          <a:spLocks noChangeArrowheads="1"/>
        </xdr:cNvSpPr>
      </xdr:nvSpPr>
      <xdr:spPr bwMode="auto">
        <a:xfrm>
          <a:off x="6555468"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53</xdr:row>
      <xdr:rowOff>0</xdr:rowOff>
    </xdr:from>
    <xdr:ext cx="95250" cy="171450"/>
    <xdr:sp macro="" textlink="">
      <xdr:nvSpPr>
        <xdr:cNvPr id="1760" name="Text Box 18">
          <a:extLst>
            <a:ext uri="{FF2B5EF4-FFF2-40B4-BE49-F238E27FC236}">
              <a16:creationId xmlns:a16="http://schemas.microsoft.com/office/drawing/2014/main" xmlns="" id="{8A8E4093-3208-4273-A37D-A25A17AE461F}"/>
            </a:ext>
          </a:extLst>
        </xdr:cNvPr>
        <xdr:cNvSpPr txBox="1">
          <a:spLocks noChangeArrowheads="1"/>
        </xdr:cNvSpPr>
      </xdr:nvSpPr>
      <xdr:spPr bwMode="auto">
        <a:xfrm>
          <a:off x="6555468"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53</xdr:row>
      <xdr:rowOff>0</xdr:rowOff>
    </xdr:from>
    <xdr:ext cx="95250" cy="171450"/>
    <xdr:sp macro="" textlink="">
      <xdr:nvSpPr>
        <xdr:cNvPr id="1761" name="Text Box 16">
          <a:extLst>
            <a:ext uri="{FF2B5EF4-FFF2-40B4-BE49-F238E27FC236}">
              <a16:creationId xmlns:a16="http://schemas.microsoft.com/office/drawing/2014/main" xmlns="" id="{99079695-D3B6-4DF8-92AF-1E3A5EFFA9B0}"/>
            </a:ext>
          </a:extLst>
        </xdr:cNvPr>
        <xdr:cNvSpPr txBox="1">
          <a:spLocks noChangeArrowheads="1"/>
        </xdr:cNvSpPr>
      </xdr:nvSpPr>
      <xdr:spPr bwMode="auto">
        <a:xfrm>
          <a:off x="939845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53</xdr:row>
      <xdr:rowOff>0</xdr:rowOff>
    </xdr:from>
    <xdr:ext cx="95250" cy="171450"/>
    <xdr:sp macro="" textlink="">
      <xdr:nvSpPr>
        <xdr:cNvPr id="1762" name="Text Box 17">
          <a:extLst>
            <a:ext uri="{FF2B5EF4-FFF2-40B4-BE49-F238E27FC236}">
              <a16:creationId xmlns:a16="http://schemas.microsoft.com/office/drawing/2014/main" xmlns="" id="{38DAC417-1679-4CED-89FA-DF299AB3F1C5}"/>
            </a:ext>
          </a:extLst>
        </xdr:cNvPr>
        <xdr:cNvSpPr txBox="1">
          <a:spLocks noChangeArrowheads="1"/>
        </xdr:cNvSpPr>
      </xdr:nvSpPr>
      <xdr:spPr bwMode="auto">
        <a:xfrm>
          <a:off x="939845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53</xdr:row>
      <xdr:rowOff>0</xdr:rowOff>
    </xdr:from>
    <xdr:ext cx="95250" cy="171450"/>
    <xdr:sp macro="" textlink="">
      <xdr:nvSpPr>
        <xdr:cNvPr id="1763" name="Text Box 18">
          <a:extLst>
            <a:ext uri="{FF2B5EF4-FFF2-40B4-BE49-F238E27FC236}">
              <a16:creationId xmlns:a16="http://schemas.microsoft.com/office/drawing/2014/main" xmlns="" id="{075F1FDC-8B24-4DF8-A6D9-285A4190A96F}"/>
            </a:ext>
          </a:extLst>
        </xdr:cNvPr>
        <xdr:cNvSpPr txBox="1">
          <a:spLocks noChangeArrowheads="1"/>
        </xdr:cNvSpPr>
      </xdr:nvSpPr>
      <xdr:spPr bwMode="auto">
        <a:xfrm>
          <a:off x="939845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53</xdr:row>
      <xdr:rowOff>0</xdr:rowOff>
    </xdr:from>
    <xdr:ext cx="95250" cy="171450"/>
    <xdr:sp macro="" textlink="">
      <xdr:nvSpPr>
        <xdr:cNvPr id="1764" name="Text Box 19">
          <a:extLst>
            <a:ext uri="{FF2B5EF4-FFF2-40B4-BE49-F238E27FC236}">
              <a16:creationId xmlns:a16="http://schemas.microsoft.com/office/drawing/2014/main" xmlns="" id="{30D77CDE-2BF5-44B7-BC5C-26569DFA2046}"/>
            </a:ext>
          </a:extLst>
        </xdr:cNvPr>
        <xdr:cNvSpPr txBox="1">
          <a:spLocks noChangeArrowheads="1"/>
        </xdr:cNvSpPr>
      </xdr:nvSpPr>
      <xdr:spPr bwMode="auto">
        <a:xfrm>
          <a:off x="939845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53</xdr:row>
      <xdr:rowOff>0</xdr:rowOff>
    </xdr:from>
    <xdr:ext cx="95250" cy="171450"/>
    <xdr:sp macro="" textlink="">
      <xdr:nvSpPr>
        <xdr:cNvPr id="1765" name="Text Box 16">
          <a:extLst>
            <a:ext uri="{FF2B5EF4-FFF2-40B4-BE49-F238E27FC236}">
              <a16:creationId xmlns:a16="http://schemas.microsoft.com/office/drawing/2014/main" xmlns="" id="{BEFA6D41-8C9D-4732-9CCB-7F6C37AF698D}"/>
            </a:ext>
          </a:extLst>
        </xdr:cNvPr>
        <xdr:cNvSpPr txBox="1">
          <a:spLocks noChangeArrowheads="1"/>
        </xdr:cNvSpPr>
      </xdr:nvSpPr>
      <xdr:spPr bwMode="auto">
        <a:xfrm>
          <a:off x="939845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53</xdr:row>
      <xdr:rowOff>0</xdr:rowOff>
    </xdr:from>
    <xdr:ext cx="95250" cy="171450"/>
    <xdr:sp macro="" textlink="">
      <xdr:nvSpPr>
        <xdr:cNvPr id="1766" name="Text Box 17">
          <a:extLst>
            <a:ext uri="{FF2B5EF4-FFF2-40B4-BE49-F238E27FC236}">
              <a16:creationId xmlns:a16="http://schemas.microsoft.com/office/drawing/2014/main" xmlns="" id="{EB33B4AE-4FE3-4EB5-94E9-D6D338DFA62F}"/>
            </a:ext>
          </a:extLst>
        </xdr:cNvPr>
        <xdr:cNvSpPr txBox="1">
          <a:spLocks noChangeArrowheads="1"/>
        </xdr:cNvSpPr>
      </xdr:nvSpPr>
      <xdr:spPr bwMode="auto">
        <a:xfrm>
          <a:off x="939845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53</xdr:row>
      <xdr:rowOff>0</xdr:rowOff>
    </xdr:from>
    <xdr:ext cx="95250" cy="171450"/>
    <xdr:sp macro="" textlink="">
      <xdr:nvSpPr>
        <xdr:cNvPr id="1767" name="Text Box 18">
          <a:extLst>
            <a:ext uri="{FF2B5EF4-FFF2-40B4-BE49-F238E27FC236}">
              <a16:creationId xmlns:a16="http://schemas.microsoft.com/office/drawing/2014/main" xmlns="" id="{060460A4-DF2F-476D-B768-E2DA96E3A0EF}"/>
            </a:ext>
          </a:extLst>
        </xdr:cNvPr>
        <xdr:cNvSpPr txBox="1">
          <a:spLocks noChangeArrowheads="1"/>
        </xdr:cNvSpPr>
      </xdr:nvSpPr>
      <xdr:spPr bwMode="auto">
        <a:xfrm>
          <a:off x="939845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53</xdr:row>
      <xdr:rowOff>0</xdr:rowOff>
    </xdr:from>
    <xdr:ext cx="95250" cy="171450"/>
    <xdr:sp macro="" textlink="">
      <xdr:nvSpPr>
        <xdr:cNvPr id="1768" name="Text Box 19">
          <a:extLst>
            <a:ext uri="{FF2B5EF4-FFF2-40B4-BE49-F238E27FC236}">
              <a16:creationId xmlns:a16="http://schemas.microsoft.com/office/drawing/2014/main" xmlns="" id="{9534FFF7-9028-4106-91AB-CA5271C24897}"/>
            </a:ext>
          </a:extLst>
        </xdr:cNvPr>
        <xdr:cNvSpPr txBox="1">
          <a:spLocks noChangeArrowheads="1"/>
        </xdr:cNvSpPr>
      </xdr:nvSpPr>
      <xdr:spPr bwMode="auto">
        <a:xfrm>
          <a:off x="939845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53</xdr:row>
      <xdr:rowOff>504825</xdr:rowOff>
    </xdr:from>
    <xdr:ext cx="95250" cy="448496"/>
    <xdr:sp macro="" textlink="">
      <xdr:nvSpPr>
        <xdr:cNvPr id="1769" name="Text Box 15">
          <a:extLst>
            <a:ext uri="{FF2B5EF4-FFF2-40B4-BE49-F238E27FC236}">
              <a16:creationId xmlns:a16="http://schemas.microsoft.com/office/drawing/2014/main" xmlns="" id="{0AC10CE1-98EF-482D-B07B-7FED6E1D1BD5}"/>
            </a:ext>
          </a:extLst>
        </xdr:cNvPr>
        <xdr:cNvSpPr txBox="1">
          <a:spLocks noChangeArrowheads="1"/>
        </xdr:cNvSpPr>
      </xdr:nvSpPr>
      <xdr:spPr bwMode="auto">
        <a:xfrm>
          <a:off x="3710214" y="5977618"/>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53</xdr:row>
      <xdr:rowOff>504825</xdr:rowOff>
    </xdr:from>
    <xdr:ext cx="95250" cy="442269"/>
    <xdr:sp macro="" textlink="">
      <xdr:nvSpPr>
        <xdr:cNvPr id="1770" name="Text Box 15">
          <a:extLst>
            <a:ext uri="{FF2B5EF4-FFF2-40B4-BE49-F238E27FC236}">
              <a16:creationId xmlns:a16="http://schemas.microsoft.com/office/drawing/2014/main" xmlns="" id="{5F0F2A65-5F10-4ED6-93F9-CBBCBE874C30}"/>
            </a:ext>
          </a:extLst>
        </xdr:cNvPr>
        <xdr:cNvSpPr txBox="1">
          <a:spLocks noChangeArrowheads="1"/>
        </xdr:cNvSpPr>
      </xdr:nvSpPr>
      <xdr:spPr bwMode="auto">
        <a:xfrm>
          <a:off x="6555468" y="5977618"/>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53</xdr:row>
      <xdr:rowOff>504825</xdr:rowOff>
    </xdr:from>
    <xdr:ext cx="95250" cy="442269"/>
    <xdr:sp macro="" textlink="">
      <xdr:nvSpPr>
        <xdr:cNvPr id="1771" name="Text Box 15">
          <a:extLst>
            <a:ext uri="{FF2B5EF4-FFF2-40B4-BE49-F238E27FC236}">
              <a16:creationId xmlns:a16="http://schemas.microsoft.com/office/drawing/2014/main" xmlns="" id="{A460C8F7-18E9-44BD-AD9E-F233A46F98ED}"/>
            </a:ext>
          </a:extLst>
        </xdr:cNvPr>
        <xdr:cNvSpPr txBox="1">
          <a:spLocks noChangeArrowheads="1"/>
        </xdr:cNvSpPr>
      </xdr:nvSpPr>
      <xdr:spPr bwMode="auto">
        <a:xfrm>
          <a:off x="15475857" y="5977618"/>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53</xdr:row>
      <xdr:rowOff>504825</xdr:rowOff>
    </xdr:from>
    <xdr:ext cx="95250" cy="213632"/>
    <xdr:sp macro="" textlink="">
      <xdr:nvSpPr>
        <xdr:cNvPr id="1772" name="Text Box 15">
          <a:extLst>
            <a:ext uri="{FF2B5EF4-FFF2-40B4-BE49-F238E27FC236}">
              <a16:creationId xmlns:a16="http://schemas.microsoft.com/office/drawing/2014/main" xmlns="" id="{900EEC4F-608A-4075-A4F9-E02DF55F846D}"/>
            </a:ext>
          </a:extLst>
        </xdr:cNvPr>
        <xdr:cNvSpPr txBox="1">
          <a:spLocks noChangeArrowheads="1"/>
        </xdr:cNvSpPr>
      </xdr:nvSpPr>
      <xdr:spPr bwMode="auto">
        <a:xfrm>
          <a:off x="3710214" y="597761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53</xdr:row>
      <xdr:rowOff>504825</xdr:rowOff>
    </xdr:from>
    <xdr:ext cx="95250" cy="444331"/>
    <xdr:sp macro="" textlink="">
      <xdr:nvSpPr>
        <xdr:cNvPr id="1773" name="Text Box 15">
          <a:extLst>
            <a:ext uri="{FF2B5EF4-FFF2-40B4-BE49-F238E27FC236}">
              <a16:creationId xmlns:a16="http://schemas.microsoft.com/office/drawing/2014/main" xmlns="" id="{63937A34-D090-459C-B940-78300CFF8218}"/>
            </a:ext>
          </a:extLst>
        </xdr:cNvPr>
        <xdr:cNvSpPr txBox="1">
          <a:spLocks noChangeArrowheads="1"/>
        </xdr:cNvSpPr>
      </xdr:nvSpPr>
      <xdr:spPr bwMode="auto">
        <a:xfrm>
          <a:off x="3710214" y="5977618"/>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53</xdr:row>
      <xdr:rowOff>504825</xdr:rowOff>
    </xdr:from>
    <xdr:ext cx="95250" cy="213632"/>
    <xdr:sp macro="" textlink="">
      <xdr:nvSpPr>
        <xdr:cNvPr id="1774" name="Text Box 15">
          <a:extLst>
            <a:ext uri="{FF2B5EF4-FFF2-40B4-BE49-F238E27FC236}">
              <a16:creationId xmlns:a16="http://schemas.microsoft.com/office/drawing/2014/main" xmlns="" id="{8F5F120B-EDC1-4682-909A-814DA67AA2DC}"/>
            </a:ext>
          </a:extLst>
        </xdr:cNvPr>
        <xdr:cNvSpPr txBox="1">
          <a:spLocks noChangeArrowheads="1"/>
        </xdr:cNvSpPr>
      </xdr:nvSpPr>
      <xdr:spPr bwMode="auto">
        <a:xfrm>
          <a:off x="6555468" y="597761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57</xdr:row>
      <xdr:rowOff>0</xdr:rowOff>
    </xdr:from>
    <xdr:ext cx="95250" cy="171450"/>
    <xdr:sp macro="" textlink="">
      <xdr:nvSpPr>
        <xdr:cNvPr id="1775" name="Text Box 16">
          <a:extLst>
            <a:ext uri="{FF2B5EF4-FFF2-40B4-BE49-F238E27FC236}">
              <a16:creationId xmlns:a16="http://schemas.microsoft.com/office/drawing/2014/main" xmlns="" id="{2AC10851-85C3-4C99-A821-93CFFF2DA7A9}"/>
            </a:ext>
          </a:extLst>
        </xdr:cNvPr>
        <xdr:cNvSpPr txBox="1">
          <a:spLocks noChangeArrowheads="1"/>
        </xdr:cNvSpPr>
      </xdr:nvSpPr>
      <xdr:spPr bwMode="auto">
        <a:xfrm>
          <a:off x="371021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57</xdr:row>
      <xdr:rowOff>0</xdr:rowOff>
    </xdr:from>
    <xdr:ext cx="95250" cy="171450"/>
    <xdr:sp macro="" textlink="">
      <xdr:nvSpPr>
        <xdr:cNvPr id="1776" name="Text Box 17">
          <a:extLst>
            <a:ext uri="{FF2B5EF4-FFF2-40B4-BE49-F238E27FC236}">
              <a16:creationId xmlns:a16="http://schemas.microsoft.com/office/drawing/2014/main" xmlns="" id="{7FB0885B-AD30-46B1-9034-995ACDA5CA78}"/>
            </a:ext>
          </a:extLst>
        </xdr:cNvPr>
        <xdr:cNvSpPr txBox="1">
          <a:spLocks noChangeArrowheads="1"/>
        </xdr:cNvSpPr>
      </xdr:nvSpPr>
      <xdr:spPr bwMode="auto">
        <a:xfrm>
          <a:off x="371021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57</xdr:row>
      <xdr:rowOff>0</xdr:rowOff>
    </xdr:from>
    <xdr:ext cx="95250" cy="171450"/>
    <xdr:sp macro="" textlink="">
      <xdr:nvSpPr>
        <xdr:cNvPr id="1777" name="Text Box 18">
          <a:extLst>
            <a:ext uri="{FF2B5EF4-FFF2-40B4-BE49-F238E27FC236}">
              <a16:creationId xmlns:a16="http://schemas.microsoft.com/office/drawing/2014/main" xmlns="" id="{4945904A-122C-465C-9A93-4FF691A77FAE}"/>
            </a:ext>
          </a:extLst>
        </xdr:cNvPr>
        <xdr:cNvSpPr txBox="1">
          <a:spLocks noChangeArrowheads="1"/>
        </xdr:cNvSpPr>
      </xdr:nvSpPr>
      <xdr:spPr bwMode="auto">
        <a:xfrm>
          <a:off x="371021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57</xdr:row>
      <xdr:rowOff>0</xdr:rowOff>
    </xdr:from>
    <xdr:ext cx="95250" cy="171450"/>
    <xdr:sp macro="" textlink="">
      <xdr:nvSpPr>
        <xdr:cNvPr id="1778" name="Text Box 19">
          <a:extLst>
            <a:ext uri="{FF2B5EF4-FFF2-40B4-BE49-F238E27FC236}">
              <a16:creationId xmlns:a16="http://schemas.microsoft.com/office/drawing/2014/main" xmlns="" id="{E2413F4D-568E-41CC-BF2F-0ABBADD1BB45}"/>
            </a:ext>
          </a:extLst>
        </xdr:cNvPr>
        <xdr:cNvSpPr txBox="1">
          <a:spLocks noChangeArrowheads="1"/>
        </xdr:cNvSpPr>
      </xdr:nvSpPr>
      <xdr:spPr bwMode="auto">
        <a:xfrm>
          <a:off x="371021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57</xdr:row>
      <xdr:rowOff>0</xdr:rowOff>
    </xdr:from>
    <xdr:ext cx="95250" cy="171450"/>
    <xdr:sp macro="" textlink="">
      <xdr:nvSpPr>
        <xdr:cNvPr id="1779" name="Text Box 16">
          <a:extLst>
            <a:ext uri="{FF2B5EF4-FFF2-40B4-BE49-F238E27FC236}">
              <a16:creationId xmlns:a16="http://schemas.microsoft.com/office/drawing/2014/main" xmlns="" id="{B81CDC60-77E2-45A5-80D5-96FE2F0FE7F3}"/>
            </a:ext>
          </a:extLst>
        </xdr:cNvPr>
        <xdr:cNvSpPr txBox="1">
          <a:spLocks noChangeArrowheads="1"/>
        </xdr:cNvSpPr>
      </xdr:nvSpPr>
      <xdr:spPr bwMode="auto">
        <a:xfrm>
          <a:off x="6555468"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57</xdr:row>
      <xdr:rowOff>0</xdr:rowOff>
    </xdr:from>
    <xdr:ext cx="95250" cy="171450"/>
    <xdr:sp macro="" textlink="">
      <xdr:nvSpPr>
        <xdr:cNvPr id="1780" name="Text Box 17">
          <a:extLst>
            <a:ext uri="{FF2B5EF4-FFF2-40B4-BE49-F238E27FC236}">
              <a16:creationId xmlns:a16="http://schemas.microsoft.com/office/drawing/2014/main" xmlns="" id="{3676D17E-D94E-4DF3-B47A-B0386A41E736}"/>
            </a:ext>
          </a:extLst>
        </xdr:cNvPr>
        <xdr:cNvSpPr txBox="1">
          <a:spLocks noChangeArrowheads="1"/>
        </xdr:cNvSpPr>
      </xdr:nvSpPr>
      <xdr:spPr bwMode="auto">
        <a:xfrm>
          <a:off x="6555468"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57</xdr:row>
      <xdr:rowOff>0</xdr:rowOff>
    </xdr:from>
    <xdr:ext cx="95250" cy="171450"/>
    <xdr:sp macro="" textlink="">
      <xdr:nvSpPr>
        <xdr:cNvPr id="1781" name="Text Box 18">
          <a:extLst>
            <a:ext uri="{FF2B5EF4-FFF2-40B4-BE49-F238E27FC236}">
              <a16:creationId xmlns:a16="http://schemas.microsoft.com/office/drawing/2014/main" xmlns="" id="{D134CB9F-5AD5-49E1-A7EC-447E3027162A}"/>
            </a:ext>
          </a:extLst>
        </xdr:cNvPr>
        <xdr:cNvSpPr txBox="1">
          <a:spLocks noChangeArrowheads="1"/>
        </xdr:cNvSpPr>
      </xdr:nvSpPr>
      <xdr:spPr bwMode="auto">
        <a:xfrm>
          <a:off x="6555468"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57</xdr:row>
      <xdr:rowOff>0</xdr:rowOff>
    </xdr:from>
    <xdr:ext cx="95250" cy="171450"/>
    <xdr:sp macro="" textlink="">
      <xdr:nvSpPr>
        <xdr:cNvPr id="1782" name="Text Box 19">
          <a:extLst>
            <a:ext uri="{FF2B5EF4-FFF2-40B4-BE49-F238E27FC236}">
              <a16:creationId xmlns:a16="http://schemas.microsoft.com/office/drawing/2014/main" xmlns="" id="{7C07FAD0-1340-498E-9587-063AE2068482}"/>
            </a:ext>
          </a:extLst>
        </xdr:cNvPr>
        <xdr:cNvSpPr txBox="1">
          <a:spLocks noChangeArrowheads="1"/>
        </xdr:cNvSpPr>
      </xdr:nvSpPr>
      <xdr:spPr bwMode="auto">
        <a:xfrm>
          <a:off x="6555468"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57</xdr:row>
      <xdr:rowOff>0</xdr:rowOff>
    </xdr:from>
    <xdr:ext cx="95250" cy="171450"/>
    <xdr:sp macro="" textlink="">
      <xdr:nvSpPr>
        <xdr:cNvPr id="1783" name="Text Box 16">
          <a:extLst>
            <a:ext uri="{FF2B5EF4-FFF2-40B4-BE49-F238E27FC236}">
              <a16:creationId xmlns:a16="http://schemas.microsoft.com/office/drawing/2014/main" xmlns="" id="{F9B9FD25-14BC-4AB6-970E-EAA65B1CC04A}"/>
            </a:ext>
          </a:extLst>
        </xdr:cNvPr>
        <xdr:cNvSpPr txBox="1">
          <a:spLocks noChangeArrowheads="1"/>
        </xdr:cNvSpPr>
      </xdr:nvSpPr>
      <xdr:spPr bwMode="auto">
        <a:xfrm>
          <a:off x="15475857"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57</xdr:row>
      <xdr:rowOff>0</xdr:rowOff>
    </xdr:from>
    <xdr:ext cx="95250" cy="171450"/>
    <xdr:sp macro="" textlink="">
      <xdr:nvSpPr>
        <xdr:cNvPr id="1784" name="Text Box 17">
          <a:extLst>
            <a:ext uri="{FF2B5EF4-FFF2-40B4-BE49-F238E27FC236}">
              <a16:creationId xmlns:a16="http://schemas.microsoft.com/office/drawing/2014/main" xmlns="" id="{E966EB9A-237C-4C8E-B356-BDDF79C0D996}"/>
            </a:ext>
          </a:extLst>
        </xdr:cNvPr>
        <xdr:cNvSpPr txBox="1">
          <a:spLocks noChangeArrowheads="1"/>
        </xdr:cNvSpPr>
      </xdr:nvSpPr>
      <xdr:spPr bwMode="auto">
        <a:xfrm>
          <a:off x="15475857"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57</xdr:row>
      <xdr:rowOff>0</xdr:rowOff>
    </xdr:from>
    <xdr:ext cx="95250" cy="171450"/>
    <xdr:sp macro="" textlink="">
      <xdr:nvSpPr>
        <xdr:cNvPr id="1785" name="Text Box 18">
          <a:extLst>
            <a:ext uri="{FF2B5EF4-FFF2-40B4-BE49-F238E27FC236}">
              <a16:creationId xmlns:a16="http://schemas.microsoft.com/office/drawing/2014/main" xmlns="" id="{DFEC5651-9CBB-425B-B363-4D4E4C759758}"/>
            </a:ext>
          </a:extLst>
        </xdr:cNvPr>
        <xdr:cNvSpPr txBox="1">
          <a:spLocks noChangeArrowheads="1"/>
        </xdr:cNvSpPr>
      </xdr:nvSpPr>
      <xdr:spPr bwMode="auto">
        <a:xfrm>
          <a:off x="15475857"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57</xdr:row>
      <xdr:rowOff>0</xdr:rowOff>
    </xdr:from>
    <xdr:ext cx="95250" cy="171450"/>
    <xdr:sp macro="" textlink="">
      <xdr:nvSpPr>
        <xdr:cNvPr id="1786" name="Text Box 19">
          <a:extLst>
            <a:ext uri="{FF2B5EF4-FFF2-40B4-BE49-F238E27FC236}">
              <a16:creationId xmlns:a16="http://schemas.microsoft.com/office/drawing/2014/main" xmlns="" id="{657EE1E4-D877-4623-BA4D-FF7CA569C444}"/>
            </a:ext>
          </a:extLst>
        </xdr:cNvPr>
        <xdr:cNvSpPr txBox="1">
          <a:spLocks noChangeArrowheads="1"/>
        </xdr:cNvSpPr>
      </xdr:nvSpPr>
      <xdr:spPr bwMode="auto">
        <a:xfrm>
          <a:off x="15475857"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57</xdr:row>
      <xdr:rowOff>0</xdr:rowOff>
    </xdr:from>
    <xdr:ext cx="95250" cy="171450"/>
    <xdr:sp macro="" textlink="">
      <xdr:nvSpPr>
        <xdr:cNvPr id="1787" name="Text Box 16">
          <a:extLst>
            <a:ext uri="{FF2B5EF4-FFF2-40B4-BE49-F238E27FC236}">
              <a16:creationId xmlns:a16="http://schemas.microsoft.com/office/drawing/2014/main" xmlns="" id="{57F5891F-21AF-4870-8019-700280CF27BA}"/>
            </a:ext>
          </a:extLst>
        </xdr:cNvPr>
        <xdr:cNvSpPr txBox="1">
          <a:spLocks noChangeArrowheads="1"/>
        </xdr:cNvSpPr>
      </xdr:nvSpPr>
      <xdr:spPr bwMode="auto">
        <a:xfrm>
          <a:off x="371021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57</xdr:row>
      <xdr:rowOff>0</xdr:rowOff>
    </xdr:from>
    <xdr:ext cx="95250" cy="171450"/>
    <xdr:sp macro="" textlink="">
      <xdr:nvSpPr>
        <xdr:cNvPr id="1788" name="Text Box 17">
          <a:extLst>
            <a:ext uri="{FF2B5EF4-FFF2-40B4-BE49-F238E27FC236}">
              <a16:creationId xmlns:a16="http://schemas.microsoft.com/office/drawing/2014/main" xmlns="" id="{167D32B3-4508-406A-BA1E-D6AD1705B215}"/>
            </a:ext>
          </a:extLst>
        </xdr:cNvPr>
        <xdr:cNvSpPr txBox="1">
          <a:spLocks noChangeArrowheads="1"/>
        </xdr:cNvSpPr>
      </xdr:nvSpPr>
      <xdr:spPr bwMode="auto">
        <a:xfrm>
          <a:off x="371021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57</xdr:row>
      <xdr:rowOff>0</xdr:rowOff>
    </xdr:from>
    <xdr:ext cx="95250" cy="171450"/>
    <xdr:sp macro="" textlink="">
      <xdr:nvSpPr>
        <xdr:cNvPr id="1789" name="Text Box 18">
          <a:extLst>
            <a:ext uri="{FF2B5EF4-FFF2-40B4-BE49-F238E27FC236}">
              <a16:creationId xmlns:a16="http://schemas.microsoft.com/office/drawing/2014/main" xmlns="" id="{EE797F35-214F-47AC-A409-111FE7E98C97}"/>
            </a:ext>
          </a:extLst>
        </xdr:cNvPr>
        <xdr:cNvSpPr txBox="1">
          <a:spLocks noChangeArrowheads="1"/>
        </xdr:cNvSpPr>
      </xdr:nvSpPr>
      <xdr:spPr bwMode="auto">
        <a:xfrm>
          <a:off x="371021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57</xdr:row>
      <xdr:rowOff>0</xdr:rowOff>
    </xdr:from>
    <xdr:ext cx="95250" cy="171450"/>
    <xdr:sp macro="" textlink="">
      <xdr:nvSpPr>
        <xdr:cNvPr id="1790" name="Text Box 19">
          <a:extLst>
            <a:ext uri="{FF2B5EF4-FFF2-40B4-BE49-F238E27FC236}">
              <a16:creationId xmlns:a16="http://schemas.microsoft.com/office/drawing/2014/main" xmlns="" id="{C083B76A-A834-425A-BEEF-003F4B17FEFE}"/>
            </a:ext>
          </a:extLst>
        </xdr:cNvPr>
        <xdr:cNvSpPr txBox="1">
          <a:spLocks noChangeArrowheads="1"/>
        </xdr:cNvSpPr>
      </xdr:nvSpPr>
      <xdr:spPr bwMode="auto">
        <a:xfrm>
          <a:off x="371021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57</xdr:row>
      <xdr:rowOff>0</xdr:rowOff>
    </xdr:from>
    <xdr:ext cx="95250" cy="171450"/>
    <xdr:sp macro="" textlink="">
      <xdr:nvSpPr>
        <xdr:cNvPr id="1791" name="Text Box 16">
          <a:extLst>
            <a:ext uri="{FF2B5EF4-FFF2-40B4-BE49-F238E27FC236}">
              <a16:creationId xmlns:a16="http://schemas.microsoft.com/office/drawing/2014/main" xmlns="" id="{B2361EB2-54D7-42C6-8272-03EACFD30829}"/>
            </a:ext>
          </a:extLst>
        </xdr:cNvPr>
        <xdr:cNvSpPr txBox="1">
          <a:spLocks noChangeArrowheads="1"/>
        </xdr:cNvSpPr>
      </xdr:nvSpPr>
      <xdr:spPr bwMode="auto">
        <a:xfrm>
          <a:off x="6555468"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57</xdr:row>
      <xdr:rowOff>0</xdr:rowOff>
    </xdr:from>
    <xdr:ext cx="95250" cy="171450"/>
    <xdr:sp macro="" textlink="">
      <xdr:nvSpPr>
        <xdr:cNvPr id="1792" name="Text Box 17">
          <a:extLst>
            <a:ext uri="{FF2B5EF4-FFF2-40B4-BE49-F238E27FC236}">
              <a16:creationId xmlns:a16="http://schemas.microsoft.com/office/drawing/2014/main" xmlns="" id="{332128F7-FECA-4640-8827-08B28C993332}"/>
            </a:ext>
          </a:extLst>
        </xdr:cNvPr>
        <xdr:cNvSpPr txBox="1">
          <a:spLocks noChangeArrowheads="1"/>
        </xdr:cNvSpPr>
      </xdr:nvSpPr>
      <xdr:spPr bwMode="auto">
        <a:xfrm>
          <a:off x="6555468"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57</xdr:row>
      <xdr:rowOff>0</xdr:rowOff>
    </xdr:from>
    <xdr:ext cx="95250" cy="171450"/>
    <xdr:sp macro="" textlink="">
      <xdr:nvSpPr>
        <xdr:cNvPr id="1793" name="Text Box 18">
          <a:extLst>
            <a:ext uri="{FF2B5EF4-FFF2-40B4-BE49-F238E27FC236}">
              <a16:creationId xmlns:a16="http://schemas.microsoft.com/office/drawing/2014/main" xmlns="" id="{2B411607-FBC5-4B06-AA39-D9AA550D9970}"/>
            </a:ext>
          </a:extLst>
        </xdr:cNvPr>
        <xdr:cNvSpPr txBox="1">
          <a:spLocks noChangeArrowheads="1"/>
        </xdr:cNvSpPr>
      </xdr:nvSpPr>
      <xdr:spPr bwMode="auto">
        <a:xfrm>
          <a:off x="6555468"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57</xdr:row>
      <xdr:rowOff>0</xdr:rowOff>
    </xdr:from>
    <xdr:ext cx="95250" cy="171450"/>
    <xdr:sp macro="" textlink="">
      <xdr:nvSpPr>
        <xdr:cNvPr id="1794" name="Text Box 16">
          <a:extLst>
            <a:ext uri="{FF2B5EF4-FFF2-40B4-BE49-F238E27FC236}">
              <a16:creationId xmlns:a16="http://schemas.microsoft.com/office/drawing/2014/main" xmlns="" id="{3DDE8A26-4018-48C5-9F34-0B07CC93FE6A}"/>
            </a:ext>
          </a:extLst>
        </xdr:cNvPr>
        <xdr:cNvSpPr txBox="1">
          <a:spLocks noChangeArrowheads="1"/>
        </xdr:cNvSpPr>
      </xdr:nvSpPr>
      <xdr:spPr bwMode="auto">
        <a:xfrm>
          <a:off x="939845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57</xdr:row>
      <xdr:rowOff>0</xdr:rowOff>
    </xdr:from>
    <xdr:ext cx="95250" cy="171450"/>
    <xdr:sp macro="" textlink="">
      <xdr:nvSpPr>
        <xdr:cNvPr id="1795" name="Text Box 17">
          <a:extLst>
            <a:ext uri="{FF2B5EF4-FFF2-40B4-BE49-F238E27FC236}">
              <a16:creationId xmlns:a16="http://schemas.microsoft.com/office/drawing/2014/main" xmlns="" id="{0011D77E-8496-4500-8FB4-354292136E59}"/>
            </a:ext>
          </a:extLst>
        </xdr:cNvPr>
        <xdr:cNvSpPr txBox="1">
          <a:spLocks noChangeArrowheads="1"/>
        </xdr:cNvSpPr>
      </xdr:nvSpPr>
      <xdr:spPr bwMode="auto">
        <a:xfrm>
          <a:off x="939845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57</xdr:row>
      <xdr:rowOff>0</xdr:rowOff>
    </xdr:from>
    <xdr:ext cx="95250" cy="171450"/>
    <xdr:sp macro="" textlink="">
      <xdr:nvSpPr>
        <xdr:cNvPr id="1796" name="Text Box 18">
          <a:extLst>
            <a:ext uri="{FF2B5EF4-FFF2-40B4-BE49-F238E27FC236}">
              <a16:creationId xmlns:a16="http://schemas.microsoft.com/office/drawing/2014/main" xmlns="" id="{AA706CFB-9AC8-400F-8AF4-267CD40CAF02}"/>
            </a:ext>
          </a:extLst>
        </xdr:cNvPr>
        <xdr:cNvSpPr txBox="1">
          <a:spLocks noChangeArrowheads="1"/>
        </xdr:cNvSpPr>
      </xdr:nvSpPr>
      <xdr:spPr bwMode="auto">
        <a:xfrm>
          <a:off x="939845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57</xdr:row>
      <xdr:rowOff>0</xdr:rowOff>
    </xdr:from>
    <xdr:ext cx="95250" cy="171450"/>
    <xdr:sp macro="" textlink="">
      <xdr:nvSpPr>
        <xdr:cNvPr id="1797" name="Text Box 19">
          <a:extLst>
            <a:ext uri="{FF2B5EF4-FFF2-40B4-BE49-F238E27FC236}">
              <a16:creationId xmlns:a16="http://schemas.microsoft.com/office/drawing/2014/main" xmlns="" id="{84C2C6E8-6A0D-470B-82C0-D8730FDC1020}"/>
            </a:ext>
          </a:extLst>
        </xdr:cNvPr>
        <xdr:cNvSpPr txBox="1">
          <a:spLocks noChangeArrowheads="1"/>
        </xdr:cNvSpPr>
      </xdr:nvSpPr>
      <xdr:spPr bwMode="auto">
        <a:xfrm>
          <a:off x="939845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57</xdr:row>
      <xdr:rowOff>0</xdr:rowOff>
    </xdr:from>
    <xdr:ext cx="95250" cy="171450"/>
    <xdr:sp macro="" textlink="">
      <xdr:nvSpPr>
        <xdr:cNvPr id="1798" name="Text Box 16">
          <a:extLst>
            <a:ext uri="{FF2B5EF4-FFF2-40B4-BE49-F238E27FC236}">
              <a16:creationId xmlns:a16="http://schemas.microsoft.com/office/drawing/2014/main" xmlns="" id="{25803644-534A-4188-804A-7350B4C2B97C}"/>
            </a:ext>
          </a:extLst>
        </xdr:cNvPr>
        <xdr:cNvSpPr txBox="1">
          <a:spLocks noChangeArrowheads="1"/>
        </xdr:cNvSpPr>
      </xdr:nvSpPr>
      <xdr:spPr bwMode="auto">
        <a:xfrm>
          <a:off x="939845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57</xdr:row>
      <xdr:rowOff>0</xdr:rowOff>
    </xdr:from>
    <xdr:ext cx="95250" cy="171450"/>
    <xdr:sp macro="" textlink="">
      <xdr:nvSpPr>
        <xdr:cNvPr id="1799" name="Text Box 17">
          <a:extLst>
            <a:ext uri="{FF2B5EF4-FFF2-40B4-BE49-F238E27FC236}">
              <a16:creationId xmlns:a16="http://schemas.microsoft.com/office/drawing/2014/main" xmlns="" id="{B9E79326-00D1-47A5-B763-0402B72DF44E}"/>
            </a:ext>
          </a:extLst>
        </xdr:cNvPr>
        <xdr:cNvSpPr txBox="1">
          <a:spLocks noChangeArrowheads="1"/>
        </xdr:cNvSpPr>
      </xdr:nvSpPr>
      <xdr:spPr bwMode="auto">
        <a:xfrm>
          <a:off x="939845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57</xdr:row>
      <xdr:rowOff>0</xdr:rowOff>
    </xdr:from>
    <xdr:ext cx="95250" cy="171450"/>
    <xdr:sp macro="" textlink="">
      <xdr:nvSpPr>
        <xdr:cNvPr id="1800" name="Text Box 18">
          <a:extLst>
            <a:ext uri="{FF2B5EF4-FFF2-40B4-BE49-F238E27FC236}">
              <a16:creationId xmlns:a16="http://schemas.microsoft.com/office/drawing/2014/main" xmlns="" id="{CCA9A088-CC6F-463E-BCA1-3C11862CA636}"/>
            </a:ext>
          </a:extLst>
        </xdr:cNvPr>
        <xdr:cNvSpPr txBox="1">
          <a:spLocks noChangeArrowheads="1"/>
        </xdr:cNvSpPr>
      </xdr:nvSpPr>
      <xdr:spPr bwMode="auto">
        <a:xfrm>
          <a:off x="939845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57</xdr:row>
      <xdr:rowOff>0</xdr:rowOff>
    </xdr:from>
    <xdr:ext cx="95250" cy="171450"/>
    <xdr:sp macro="" textlink="">
      <xdr:nvSpPr>
        <xdr:cNvPr id="1801" name="Text Box 19">
          <a:extLst>
            <a:ext uri="{FF2B5EF4-FFF2-40B4-BE49-F238E27FC236}">
              <a16:creationId xmlns:a16="http://schemas.microsoft.com/office/drawing/2014/main" xmlns="" id="{982DD3D3-ADF9-4F9C-A7C9-6B8F1CB71D33}"/>
            </a:ext>
          </a:extLst>
        </xdr:cNvPr>
        <xdr:cNvSpPr txBox="1">
          <a:spLocks noChangeArrowheads="1"/>
        </xdr:cNvSpPr>
      </xdr:nvSpPr>
      <xdr:spPr bwMode="auto">
        <a:xfrm>
          <a:off x="939845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61</xdr:row>
      <xdr:rowOff>0</xdr:rowOff>
    </xdr:from>
    <xdr:ext cx="95250" cy="171450"/>
    <xdr:sp macro="" textlink="">
      <xdr:nvSpPr>
        <xdr:cNvPr id="1802" name="Text Box 16">
          <a:extLst>
            <a:ext uri="{FF2B5EF4-FFF2-40B4-BE49-F238E27FC236}">
              <a16:creationId xmlns:a16="http://schemas.microsoft.com/office/drawing/2014/main" xmlns="" id="{AC016489-2D81-472F-9DEF-338FB4177E08}"/>
            </a:ext>
          </a:extLst>
        </xdr:cNvPr>
        <xdr:cNvSpPr txBox="1">
          <a:spLocks noChangeArrowheads="1"/>
        </xdr:cNvSpPr>
      </xdr:nvSpPr>
      <xdr:spPr bwMode="auto">
        <a:xfrm>
          <a:off x="371021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61</xdr:row>
      <xdr:rowOff>0</xdr:rowOff>
    </xdr:from>
    <xdr:ext cx="95250" cy="171450"/>
    <xdr:sp macro="" textlink="">
      <xdr:nvSpPr>
        <xdr:cNvPr id="1803" name="Text Box 17">
          <a:extLst>
            <a:ext uri="{FF2B5EF4-FFF2-40B4-BE49-F238E27FC236}">
              <a16:creationId xmlns:a16="http://schemas.microsoft.com/office/drawing/2014/main" xmlns="" id="{F3D20E3F-E5E3-4842-9463-4EDC8B46F09E}"/>
            </a:ext>
          </a:extLst>
        </xdr:cNvPr>
        <xdr:cNvSpPr txBox="1">
          <a:spLocks noChangeArrowheads="1"/>
        </xdr:cNvSpPr>
      </xdr:nvSpPr>
      <xdr:spPr bwMode="auto">
        <a:xfrm>
          <a:off x="371021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61</xdr:row>
      <xdr:rowOff>0</xdr:rowOff>
    </xdr:from>
    <xdr:ext cx="95250" cy="171450"/>
    <xdr:sp macro="" textlink="">
      <xdr:nvSpPr>
        <xdr:cNvPr id="1804" name="Text Box 18">
          <a:extLst>
            <a:ext uri="{FF2B5EF4-FFF2-40B4-BE49-F238E27FC236}">
              <a16:creationId xmlns:a16="http://schemas.microsoft.com/office/drawing/2014/main" xmlns="" id="{B710DD33-3BEC-4EE5-A3A7-D0287690125D}"/>
            </a:ext>
          </a:extLst>
        </xdr:cNvPr>
        <xdr:cNvSpPr txBox="1">
          <a:spLocks noChangeArrowheads="1"/>
        </xdr:cNvSpPr>
      </xdr:nvSpPr>
      <xdr:spPr bwMode="auto">
        <a:xfrm>
          <a:off x="371021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61</xdr:row>
      <xdr:rowOff>0</xdr:rowOff>
    </xdr:from>
    <xdr:ext cx="95250" cy="171450"/>
    <xdr:sp macro="" textlink="">
      <xdr:nvSpPr>
        <xdr:cNvPr id="1805" name="Text Box 19">
          <a:extLst>
            <a:ext uri="{FF2B5EF4-FFF2-40B4-BE49-F238E27FC236}">
              <a16:creationId xmlns:a16="http://schemas.microsoft.com/office/drawing/2014/main" xmlns="" id="{A6016362-F9B5-43E8-A6FD-8387E6986EBC}"/>
            </a:ext>
          </a:extLst>
        </xdr:cNvPr>
        <xdr:cNvSpPr txBox="1">
          <a:spLocks noChangeArrowheads="1"/>
        </xdr:cNvSpPr>
      </xdr:nvSpPr>
      <xdr:spPr bwMode="auto">
        <a:xfrm>
          <a:off x="371021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61</xdr:row>
      <xdr:rowOff>504825</xdr:rowOff>
    </xdr:from>
    <xdr:ext cx="95250" cy="461691"/>
    <xdr:sp macro="" textlink="">
      <xdr:nvSpPr>
        <xdr:cNvPr id="1806" name="Text Box 15">
          <a:extLst>
            <a:ext uri="{FF2B5EF4-FFF2-40B4-BE49-F238E27FC236}">
              <a16:creationId xmlns:a16="http://schemas.microsoft.com/office/drawing/2014/main" xmlns="" id="{A1D3DDA1-EAF2-46F7-8F20-B6AC3F8D78DE}"/>
            </a:ext>
          </a:extLst>
        </xdr:cNvPr>
        <xdr:cNvSpPr txBox="1">
          <a:spLocks noChangeArrowheads="1"/>
        </xdr:cNvSpPr>
      </xdr:nvSpPr>
      <xdr:spPr bwMode="auto">
        <a:xfrm>
          <a:off x="3710214" y="3800475"/>
          <a:ext cx="95250" cy="4616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61</xdr:row>
      <xdr:rowOff>0</xdr:rowOff>
    </xdr:from>
    <xdr:ext cx="95250" cy="171450"/>
    <xdr:sp macro="" textlink="">
      <xdr:nvSpPr>
        <xdr:cNvPr id="1807" name="Text Box 16">
          <a:extLst>
            <a:ext uri="{FF2B5EF4-FFF2-40B4-BE49-F238E27FC236}">
              <a16:creationId xmlns:a16="http://schemas.microsoft.com/office/drawing/2014/main" xmlns="" id="{C1AF6918-327F-44FF-B42F-D7BC7A36D358}"/>
            </a:ext>
          </a:extLst>
        </xdr:cNvPr>
        <xdr:cNvSpPr txBox="1">
          <a:spLocks noChangeArrowheads="1"/>
        </xdr:cNvSpPr>
      </xdr:nvSpPr>
      <xdr:spPr bwMode="auto">
        <a:xfrm>
          <a:off x="6555468"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61</xdr:row>
      <xdr:rowOff>0</xdr:rowOff>
    </xdr:from>
    <xdr:ext cx="95250" cy="171450"/>
    <xdr:sp macro="" textlink="">
      <xdr:nvSpPr>
        <xdr:cNvPr id="1808" name="Text Box 17">
          <a:extLst>
            <a:ext uri="{FF2B5EF4-FFF2-40B4-BE49-F238E27FC236}">
              <a16:creationId xmlns:a16="http://schemas.microsoft.com/office/drawing/2014/main" xmlns="" id="{46497D61-8A5C-420C-90F6-DDF3AE44C83F}"/>
            </a:ext>
          </a:extLst>
        </xdr:cNvPr>
        <xdr:cNvSpPr txBox="1">
          <a:spLocks noChangeArrowheads="1"/>
        </xdr:cNvSpPr>
      </xdr:nvSpPr>
      <xdr:spPr bwMode="auto">
        <a:xfrm>
          <a:off x="6555468"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61</xdr:row>
      <xdr:rowOff>0</xdr:rowOff>
    </xdr:from>
    <xdr:ext cx="95250" cy="171450"/>
    <xdr:sp macro="" textlink="">
      <xdr:nvSpPr>
        <xdr:cNvPr id="1809" name="Text Box 18">
          <a:extLst>
            <a:ext uri="{FF2B5EF4-FFF2-40B4-BE49-F238E27FC236}">
              <a16:creationId xmlns:a16="http://schemas.microsoft.com/office/drawing/2014/main" xmlns="" id="{C3E67EF4-7EF5-4FE7-8851-291433E92723}"/>
            </a:ext>
          </a:extLst>
        </xdr:cNvPr>
        <xdr:cNvSpPr txBox="1">
          <a:spLocks noChangeArrowheads="1"/>
        </xdr:cNvSpPr>
      </xdr:nvSpPr>
      <xdr:spPr bwMode="auto">
        <a:xfrm>
          <a:off x="6555468"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61</xdr:row>
      <xdr:rowOff>0</xdr:rowOff>
    </xdr:from>
    <xdr:ext cx="95250" cy="171450"/>
    <xdr:sp macro="" textlink="">
      <xdr:nvSpPr>
        <xdr:cNvPr id="1810" name="Text Box 19">
          <a:extLst>
            <a:ext uri="{FF2B5EF4-FFF2-40B4-BE49-F238E27FC236}">
              <a16:creationId xmlns:a16="http://schemas.microsoft.com/office/drawing/2014/main" xmlns="" id="{820374F2-B059-4C6A-AF54-E0A934A785F3}"/>
            </a:ext>
          </a:extLst>
        </xdr:cNvPr>
        <xdr:cNvSpPr txBox="1">
          <a:spLocks noChangeArrowheads="1"/>
        </xdr:cNvSpPr>
      </xdr:nvSpPr>
      <xdr:spPr bwMode="auto">
        <a:xfrm>
          <a:off x="6555468"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61</xdr:row>
      <xdr:rowOff>504825</xdr:rowOff>
    </xdr:from>
    <xdr:ext cx="95250" cy="442269"/>
    <xdr:sp macro="" textlink="">
      <xdr:nvSpPr>
        <xdr:cNvPr id="1811" name="Text Box 15">
          <a:extLst>
            <a:ext uri="{FF2B5EF4-FFF2-40B4-BE49-F238E27FC236}">
              <a16:creationId xmlns:a16="http://schemas.microsoft.com/office/drawing/2014/main" xmlns="" id="{BB67BB8D-19A9-4DBB-8D90-E930B8D23F26}"/>
            </a:ext>
          </a:extLst>
        </xdr:cNvPr>
        <xdr:cNvSpPr txBox="1">
          <a:spLocks noChangeArrowheads="1"/>
        </xdr:cNvSpPr>
      </xdr:nvSpPr>
      <xdr:spPr bwMode="auto">
        <a:xfrm>
          <a:off x="6555468" y="3800475"/>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61</xdr:row>
      <xdr:rowOff>0</xdr:rowOff>
    </xdr:from>
    <xdr:ext cx="95250" cy="171450"/>
    <xdr:sp macro="" textlink="">
      <xdr:nvSpPr>
        <xdr:cNvPr id="1812" name="Text Box 16">
          <a:extLst>
            <a:ext uri="{FF2B5EF4-FFF2-40B4-BE49-F238E27FC236}">
              <a16:creationId xmlns:a16="http://schemas.microsoft.com/office/drawing/2014/main" xmlns="" id="{95584AE7-DC55-45E9-B3C5-298F9C7FA98B}"/>
            </a:ext>
          </a:extLst>
        </xdr:cNvPr>
        <xdr:cNvSpPr txBox="1">
          <a:spLocks noChangeArrowheads="1"/>
        </xdr:cNvSpPr>
      </xdr:nvSpPr>
      <xdr:spPr bwMode="auto">
        <a:xfrm>
          <a:off x="15475857"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61</xdr:row>
      <xdr:rowOff>0</xdr:rowOff>
    </xdr:from>
    <xdr:ext cx="95250" cy="171450"/>
    <xdr:sp macro="" textlink="">
      <xdr:nvSpPr>
        <xdr:cNvPr id="1813" name="Text Box 17">
          <a:extLst>
            <a:ext uri="{FF2B5EF4-FFF2-40B4-BE49-F238E27FC236}">
              <a16:creationId xmlns:a16="http://schemas.microsoft.com/office/drawing/2014/main" xmlns="" id="{D673AE3F-E0A4-402C-94BA-BD346A67C11B}"/>
            </a:ext>
          </a:extLst>
        </xdr:cNvPr>
        <xdr:cNvSpPr txBox="1">
          <a:spLocks noChangeArrowheads="1"/>
        </xdr:cNvSpPr>
      </xdr:nvSpPr>
      <xdr:spPr bwMode="auto">
        <a:xfrm>
          <a:off x="15475857"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61</xdr:row>
      <xdr:rowOff>0</xdr:rowOff>
    </xdr:from>
    <xdr:ext cx="95250" cy="171450"/>
    <xdr:sp macro="" textlink="">
      <xdr:nvSpPr>
        <xdr:cNvPr id="1814" name="Text Box 18">
          <a:extLst>
            <a:ext uri="{FF2B5EF4-FFF2-40B4-BE49-F238E27FC236}">
              <a16:creationId xmlns:a16="http://schemas.microsoft.com/office/drawing/2014/main" xmlns="" id="{26890563-3E94-416A-A3EF-71BD5777EE82}"/>
            </a:ext>
          </a:extLst>
        </xdr:cNvPr>
        <xdr:cNvSpPr txBox="1">
          <a:spLocks noChangeArrowheads="1"/>
        </xdr:cNvSpPr>
      </xdr:nvSpPr>
      <xdr:spPr bwMode="auto">
        <a:xfrm>
          <a:off x="15475857"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61</xdr:row>
      <xdr:rowOff>0</xdr:rowOff>
    </xdr:from>
    <xdr:ext cx="95250" cy="171450"/>
    <xdr:sp macro="" textlink="">
      <xdr:nvSpPr>
        <xdr:cNvPr id="1815" name="Text Box 19">
          <a:extLst>
            <a:ext uri="{FF2B5EF4-FFF2-40B4-BE49-F238E27FC236}">
              <a16:creationId xmlns:a16="http://schemas.microsoft.com/office/drawing/2014/main" xmlns="" id="{27884724-32FA-45A0-9B5B-9747AA2DEB3B}"/>
            </a:ext>
          </a:extLst>
        </xdr:cNvPr>
        <xdr:cNvSpPr txBox="1">
          <a:spLocks noChangeArrowheads="1"/>
        </xdr:cNvSpPr>
      </xdr:nvSpPr>
      <xdr:spPr bwMode="auto">
        <a:xfrm>
          <a:off x="15475857"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61</xdr:row>
      <xdr:rowOff>504825</xdr:rowOff>
    </xdr:from>
    <xdr:ext cx="95250" cy="442269"/>
    <xdr:sp macro="" textlink="">
      <xdr:nvSpPr>
        <xdr:cNvPr id="1816" name="Text Box 15">
          <a:extLst>
            <a:ext uri="{FF2B5EF4-FFF2-40B4-BE49-F238E27FC236}">
              <a16:creationId xmlns:a16="http://schemas.microsoft.com/office/drawing/2014/main" xmlns="" id="{561A9199-FB6A-4E04-8288-51CB2F2435DB}"/>
            </a:ext>
          </a:extLst>
        </xdr:cNvPr>
        <xdr:cNvSpPr txBox="1">
          <a:spLocks noChangeArrowheads="1"/>
        </xdr:cNvSpPr>
      </xdr:nvSpPr>
      <xdr:spPr bwMode="auto">
        <a:xfrm>
          <a:off x="15475857" y="3800475"/>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60</xdr:row>
      <xdr:rowOff>504825</xdr:rowOff>
    </xdr:from>
    <xdr:ext cx="95250" cy="444014"/>
    <xdr:sp macro="" textlink="">
      <xdr:nvSpPr>
        <xdr:cNvPr id="1817" name="Text Box 15">
          <a:extLst>
            <a:ext uri="{FF2B5EF4-FFF2-40B4-BE49-F238E27FC236}">
              <a16:creationId xmlns:a16="http://schemas.microsoft.com/office/drawing/2014/main" xmlns="" id="{C4239C8F-C19E-4C2D-A59E-810950E73E25}"/>
            </a:ext>
          </a:extLst>
        </xdr:cNvPr>
        <xdr:cNvSpPr txBox="1">
          <a:spLocks noChangeArrowheads="1"/>
        </xdr:cNvSpPr>
      </xdr:nvSpPr>
      <xdr:spPr bwMode="auto">
        <a:xfrm>
          <a:off x="3710214" y="3612696"/>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61</xdr:row>
      <xdr:rowOff>0</xdr:rowOff>
    </xdr:from>
    <xdr:ext cx="95250" cy="171450"/>
    <xdr:sp macro="" textlink="">
      <xdr:nvSpPr>
        <xdr:cNvPr id="1818" name="Text Box 16">
          <a:extLst>
            <a:ext uri="{FF2B5EF4-FFF2-40B4-BE49-F238E27FC236}">
              <a16:creationId xmlns:a16="http://schemas.microsoft.com/office/drawing/2014/main" xmlns="" id="{36D51386-01AD-43BD-9973-E716ECC34BB8}"/>
            </a:ext>
          </a:extLst>
        </xdr:cNvPr>
        <xdr:cNvSpPr txBox="1">
          <a:spLocks noChangeArrowheads="1"/>
        </xdr:cNvSpPr>
      </xdr:nvSpPr>
      <xdr:spPr bwMode="auto">
        <a:xfrm>
          <a:off x="371021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61</xdr:row>
      <xdr:rowOff>0</xdr:rowOff>
    </xdr:from>
    <xdr:ext cx="95250" cy="171450"/>
    <xdr:sp macro="" textlink="">
      <xdr:nvSpPr>
        <xdr:cNvPr id="1819" name="Text Box 17">
          <a:extLst>
            <a:ext uri="{FF2B5EF4-FFF2-40B4-BE49-F238E27FC236}">
              <a16:creationId xmlns:a16="http://schemas.microsoft.com/office/drawing/2014/main" xmlns="" id="{31A65340-3A5D-4A9C-A08C-487FB803305E}"/>
            </a:ext>
          </a:extLst>
        </xdr:cNvPr>
        <xdr:cNvSpPr txBox="1">
          <a:spLocks noChangeArrowheads="1"/>
        </xdr:cNvSpPr>
      </xdr:nvSpPr>
      <xdr:spPr bwMode="auto">
        <a:xfrm>
          <a:off x="371021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61</xdr:row>
      <xdr:rowOff>0</xdr:rowOff>
    </xdr:from>
    <xdr:ext cx="95250" cy="171450"/>
    <xdr:sp macro="" textlink="">
      <xdr:nvSpPr>
        <xdr:cNvPr id="1820" name="Text Box 18">
          <a:extLst>
            <a:ext uri="{FF2B5EF4-FFF2-40B4-BE49-F238E27FC236}">
              <a16:creationId xmlns:a16="http://schemas.microsoft.com/office/drawing/2014/main" xmlns="" id="{E6947545-06FA-48F3-BA91-FBBA47090D1F}"/>
            </a:ext>
          </a:extLst>
        </xdr:cNvPr>
        <xdr:cNvSpPr txBox="1">
          <a:spLocks noChangeArrowheads="1"/>
        </xdr:cNvSpPr>
      </xdr:nvSpPr>
      <xdr:spPr bwMode="auto">
        <a:xfrm>
          <a:off x="371021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61</xdr:row>
      <xdr:rowOff>0</xdr:rowOff>
    </xdr:from>
    <xdr:ext cx="95250" cy="171450"/>
    <xdr:sp macro="" textlink="">
      <xdr:nvSpPr>
        <xdr:cNvPr id="1821" name="Text Box 19">
          <a:extLst>
            <a:ext uri="{FF2B5EF4-FFF2-40B4-BE49-F238E27FC236}">
              <a16:creationId xmlns:a16="http://schemas.microsoft.com/office/drawing/2014/main" xmlns="" id="{0DD38593-77AB-466A-AD70-CBE04F610261}"/>
            </a:ext>
          </a:extLst>
        </xdr:cNvPr>
        <xdr:cNvSpPr txBox="1">
          <a:spLocks noChangeArrowheads="1"/>
        </xdr:cNvSpPr>
      </xdr:nvSpPr>
      <xdr:spPr bwMode="auto">
        <a:xfrm>
          <a:off x="371021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61</xdr:row>
      <xdr:rowOff>504825</xdr:rowOff>
    </xdr:from>
    <xdr:ext cx="95250" cy="213632"/>
    <xdr:sp macro="" textlink="">
      <xdr:nvSpPr>
        <xdr:cNvPr id="1822" name="Text Box 15">
          <a:extLst>
            <a:ext uri="{FF2B5EF4-FFF2-40B4-BE49-F238E27FC236}">
              <a16:creationId xmlns:a16="http://schemas.microsoft.com/office/drawing/2014/main" xmlns="" id="{19F52467-B6AE-4261-92F5-BD858F0E6E9D}"/>
            </a:ext>
          </a:extLst>
        </xdr:cNvPr>
        <xdr:cNvSpPr txBox="1">
          <a:spLocks noChangeArrowheads="1"/>
        </xdr:cNvSpPr>
      </xdr:nvSpPr>
      <xdr:spPr bwMode="auto">
        <a:xfrm>
          <a:off x="3710214" y="38004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61</xdr:row>
      <xdr:rowOff>504825</xdr:rowOff>
    </xdr:from>
    <xdr:ext cx="95250" cy="444331"/>
    <xdr:sp macro="" textlink="">
      <xdr:nvSpPr>
        <xdr:cNvPr id="1823" name="Text Box 15">
          <a:extLst>
            <a:ext uri="{FF2B5EF4-FFF2-40B4-BE49-F238E27FC236}">
              <a16:creationId xmlns:a16="http://schemas.microsoft.com/office/drawing/2014/main" xmlns="" id="{2B813F81-EDF2-43E3-B00F-CB850040D05F}"/>
            </a:ext>
          </a:extLst>
        </xdr:cNvPr>
        <xdr:cNvSpPr txBox="1">
          <a:spLocks noChangeArrowheads="1"/>
        </xdr:cNvSpPr>
      </xdr:nvSpPr>
      <xdr:spPr bwMode="auto">
        <a:xfrm>
          <a:off x="3710214" y="380047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60</xdr:row>
      <xdr:rowOff>504825</xdr:rowOff>
    </xdr:from>
    <xdr:ext cx="95250" cy="442269"/>
    <xdr:sp macro="" textlink="">
      <xdr:nvSpPr>
        <xdr:cNvPr id="1824" name="Text Box 15">
          <a:extLst>
            <a:ext uri="{FF2B5EF4-FFF2-40B4-BE49-F238E27FC236}">
              <a16:creationId xmlns:a16="http://schemas.microsoft.com/office/drawing/2014/main" xmlns="" id="{396BFEFC-A97E-4E0C-887A-BE718E3F3763}"/>
            </a:ext>
          </a:extLst>
        </xdr:cNvPr>
        <xdr:cNvSpPr txBox="1">
          <a:spLocks noChangeArrowheads="1"/>
        </xdr:cNvSpPr>
      </xdr:nvSpPr>
      <xdr:spPr bwMode="auto">
        <a:xfrm>
          <a:off x="6555468" y="3612696"/>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61</xdr:row>
      <xdr:rowOff>0</xdr:rowOff>
    </xdr:from>
    <xdr:ext cx="95250" cy="171450"/>
    <xdr:sp macro="" textlink="">
      <xdr:nvSpPr>
        <xdr:cNvPr id="1825" name="Text Box 16">
          <a:extLst>
            <a:ext uri="{FF2B5EF4-FFF2-40B4-BE49-F238E27FC236}">
              <a16:creationId xmlns:a16="http://schemas.microsoft.com/office/drawing/2014/main" xmlns="" id="{E41E7483-6D61-44F3-9BB7-0187D679F055}"/>
            </a:ext>
          </a:extLst>
        </xdr:cNvPr>
        <xdr:cNvSpPr txBox="1">
          <a:spLocks noChangeArrowheads="1"/>
        </xdr:cNvSpPr>
      </xdr:nvSpPr>
      <xdr:spPr bwMode="auto">
        <a:xfrm>
          <a:off x="6555468"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61</xdr:row>
      <xdr:rowOff>0</xdr:rowOff>
    </xdr:from>
    <xdr:ext cx="95250" cy="171450"/>
    <xdr:sp macro="" textlink="">
      <xdr:nvSpPr>
        <xdr:cNvPr id="1826" name="Text Box 17">
          <a:extLst>
            <a:ext uri="{FF2B5EF4-FFF2-40B4-BE49-F238E27FC236}">
              <a16:creationId xmlns:a16="http://schemas.microsoft.com/office/drawing/2014/main" xmlns="" id="{F816B010-81EE-400A-9168-0055C1B8D65F}"/>
            </a:ext>
          </a:extLst>
        </xdr:cNvPr>
        <xdr:cNvSpPr txBox="1">
          <a:spLocks noChangeArrowheads="1"/>
        </xdr:cNvSpPr>
      </xdr:nvSpPr>
      <xdr:spPr bwMode="auto">
        <a:xfrm>
          <a:off x="6555468"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61</xdr:row>
      <xdr:rowOff>0</xdr:rowOff>
    </xdr:from>
    <xdr:ext cx="95250" cy="171450"/>
    <xdr:sp macro="" textlink="">
      <xdr:nvSpPr>
        <xdr:cNvPr id="1827" name="Text Box 18">
          <a:extLst>
            <a:ext uri="{FF2B5EF4-FFF2-40B4-BE49-F238E27FC236}">
              <a16:creationId xmlns:a16="http://schemas.microsoft.com/office/drawing/2014/main" xmlns="" id="{2EDEA3EC-B002-49FA-AA97-E8144C0DE5CD}"/>
            </a:ext>
          </a:extLst>
        </xdr:cNvPr>
        <xdr:cNvSpPr txBox="1">
          <a:spLocks noChangeArrowheads="1"/>
        </xdr:cNvSpPr>
      </xdr:nvSpPr>
      <xdr:spPr bwMode="auto">
        <a:xfrm>
          <a:off x="6555468"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61</xdr:row>
      <xdr:rowOff>504825</xdr:rowOff>
    </xdr:from>
    <xdr:ext cx="95250" cy="213632"/>
    <xdr:sp macro="" textlink="">
      <xdr:nvSpPr>
        <xdr:cNvPr id="1828" name="Text Box 15">
          <a:extLst>
            <a:ext uri="{FF2B5EF4-FFF2-40B4-BE49-F238E27FC236}">
              <a16:creationId xmlns:a16="http://schemas.microsoft.com/office/drawing/2014/main" xmlns="" id="{5C677724-4C4D-442A-BDE7-3D52E144D3A4}"/>
            </a:ext>
          </a:extLst>
        </xdr:cNvPr>
        <xdr:cNvSpPr txBox="1">
          <a:spLocks noChangeArrowheads="1"/>
        </xdr:cNvSpPr>
      </xdr:nvSpPr>
      <xdr:spPr bwMode="auto">
        <a:xfrm>
          <a:off x="6555468" y="38004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61</xdr:row>
      <xdr:rowOff>0</xdr:rowOff>
    </xdr:from>
    <xdr:ext cx="95250" cy="171450"/>
    <xdr:sp macro="" textlink="">
      <xdr:nvSpPr>
        <xdr:cNvPr id="1829" name="Text Box 16">
          <a:extLst>
            <a:ext uri="{FF2B5EF4-FFF2-40B4-BE49-F238E27FC236}">
              <a16:creationId xmlns:a16="http://schemas.microsoft.com/office/drawing/2014/main" xmlns="" id="{5617E29F-0171-4EC6-8624-2C9BF0CCE5F9}"/>
            </a:ext>
          </a:extLst>
        </xdr:cNvPr>
        <xdr:cNvSpPr txBox="1">
          <a:spLocks noChangeArrowheads="1"/>
        </xdr:cNvSpPr>
      </xdr:nvSpPr>
      <xdr:spPr bwMode="auto">
        <a:xfrm>
          <a:off x="939845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61</xdr:row>
      <xdr:rowOff>0</xdr:rowOff>
    </xdr:from>
    <xdr:ext cx="95250" cy="171450"/>
    <xdr:sp macro="" textlink="">
      <xdr:nvSpPr>
        <xdr:cNvPr id="1830" name="Text Box 17">
          <a:extLst>
            <a:ext uri="{FF2B5EF4-FFF2-40B4-BE49-F238E27FC236}">
              <a16:creationId xmlns:a16="http://schemas.microsoft.com/office/drawing/2014/main" xmlns="" id="{30AC6176-8D3C-4993-91FA-7F674B4F5D58}"/>
            </a:ext>
          </a:extLst>
        </xdr:cNvPr>
        <xdr:cNvSpPr txBox="1">
          <a:spLocks noChangeArrowheads="1"/>
        </xdr:cNvSpPr>
      </xdr:nvSpPr>
      <xdr:spPr bwMode="auto">
        <a:xfrm>
          <a:off x="939845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61</xdr:row>
      <xdr:rowOff>0</xdr:rowOff>
    </xdr:from>
    <xdr:ext cx="95250" cy="171450"/>
    <xdr:sp macro="" textlink="">
      <xdr:nvSpPr>
        <xdr:cNvPr id="1831" name="Text Box 18">
          <a:extLst>
            <a:ext uri="{FF2B5EF4-FFF2-40B4-BE49-F238E27FC236}">
              <a16:creationId xmlns:a16="http://schemas.microsoft.com/office/drawing/2014/main" xmlns="" id="{F282A092-0D5C-434F-AB9A-D0F6A5AE422B}"/>
            </a:ext>
          </a:extLst>
        </xdr:cNvPr>
        <xdr:cNvSpPr txBox="1">
          <a:spLocks noChangeArrowheads="1"/>
        </xdr:cNvSpPr>
      </xdr:nvSpPr>
      <xdr:spPr bwMode="auto">
        <a:xfrm>
          <a:off x="939845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61</xdr:row>
      <xdr:rowOff>0</xdr:rowOff>
    </xdr:from>
    <xdr:ext cx="95250" cy="171450"/>
    <xdr:sp macro="" textlink="">
      <xdr:nvSpPr>
        <xdr:cNvPr id="1832" name="Text Box 19">
          <a:extLst>
            <a:ext uri="{FF2B5EF4-FFF2-40B4-BE49-F238E27FC236}">
              <a16:creationId xmlns:a16="http://schemas.microsoft.com/office/drawing/2014/main" xmlns="" id="{26C34814-E968-4C0D-A59A-52C315E5B288}"/>
            </a:ext>
          </a:extLst>
        </xdr:cNvPr>
        <xdr:cNvSpPr txBox="1">
          <a:spLocks noChangeArrowheads="1"/>
        </xdr:cNvSpPr>
      </xdr:nvSpPr>
      <xdr:spPr bwMode="auto">
        <a:xfrm>
          <a:off x="939845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61</xdr:row>
      <xdr:rowOff>0</xdr:rowOff>
    </xdr:from>
    <xdr:ext cx="95250" cy="171450"/>
    <xdr:sp macro="" textlink="">
      <xdr:nvSpPr>
        <xdr:cNvPr id="1833" name="Text Box 16">
          <a:extLst>
            <a:ext uri="{FF2B5EF4-FFF2-40B4-BE49-F238E27FC236}">
              <a16:creationId xmlns:a16="http://schemas.microsoft.com/office/drawing/2014/main" xmlns="" id="{1CA347AC-77C1-41D6-8DE2-7467050F8C2F}"/>
            </a:ext>
          </a:extLst>
        </xdr:cNvPr>
        <xdr:cNvSpPr txBox="1">
          <a:spLocks noChangeArrowheads="1"/>
        </xdr:cNvSpPr>
      </xdr:nvSpPr>
      <xdr:spPr bwMode="auto">
        <a:xfrm>
          <a:off x="939845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61</xdr:row>
      <xdr:rowOff>0</xdr:rowOff>
    </xdr:from>
    <xdr:ext cx="95250" cy="171450"/>
    <xdr:sp macro="" textlink="">
      <xdr:nvSpPr>
        <xdr:cNvPr id="1834" name="Text Box 17">
          <a:extLst>
            <a:ext uri="{FF2B5EF4-FFF2-40B4-BE49-F238E27FC236}">
              <a16:creationId xmlns:a16="http://schemas.microsoft.com/office/drawing/2014/main" xmlns="" id="{2EF2D593-AEAD-4D49-BDB4-B020ED93EB9F}"/>
            </a:ext>
          </a:extLst>
        </xdr:cNvPr>
        <xdr:cNvSpPr txBox="1">
          <a:spLocks noChangeArrowheads="1"/>
        </xdr:cNvSpPr>
      </xdr:nvSpPr>
      <xdr:spPr bwMode="auto">
        <a:xfrm>
          <a:off x="939845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61</xdr:row>
      <xdr:rowOff>0</xdr:rowOff>
    </xdr:from>
    <xdr:ext cx="95250" cy="171450"/>
    <xdr:sp macro="" textlink="">
      <xdr:nvSpPr>
        <xdr:cNvPr id="1835" name="Text Box 18">
          <a:extLst>
            <a:ext uri="{FF2B5EF4-FFF2-40B4-BE49-F238E27FC236}">
              <a16:creationId xmlns:a16="http://schemas.microsoft.com/office/drawing/2014/main" xmlns="" id="{257632A9-0AD6-486D-8EC2-38CF44763872}"/>
            </a:ext>
          </a:extLst>
        </xdr:cNvPr>
        <xdr:cNvSpPr txBox="1">
          <a:spLocks noChangeArrowheads="1"/>
        </xdr:cNvSpPr>
      </xdr:nvSpPr>
      <xdr:spPr bwMode="auto">
        <a:xfrm>
          <a:off x="939845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61</xdr:row>
      <xdr:rowOff>0</xdr:rowOff>
    </xdr:from>
    <xdr:ext cx="95250" cy="171450"/>
    <xdr:sp macro="" textlink="">
      <xdr:nvSpPr>
        <xdr:cNvPr id="1836" name="Text Box 19">
          <a:extLst>
            <a:ext uri="{FF2B5EF4-FFF2-40B4-BE49-F238E27FC236}">
              <a16:creationId xmlns:a16="http://schemas.microsoft.com/office/drawing/2014/main" xmlns="" id="{21A28007-17EB-4731-8B4F-CE4714C418CD}"/>
            </a:ext>
          </a:extLst>
        </xdr:cNvPr>
        <xdr:cNvSpPr txBox="1">
          <a:spLocks noChangeArrowheads="1"/>
        </xdr:cNvSpPr>
      </xdr:nvSpPr>
      <xdr:spPr bwMode="auto">
        <a:xfrm>
          <a:off x="939845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65</xdr:row>
      <xdr:rowOff>0</xdr:rowOff>
    </xdr:from>
    <xdr:ext cx="95250" cy="171450"/>
    <xdr:sp macro="" textlink="">
      <xdr:nvSpPr>
        <xdr:cNvPr id="1837" name="Text Box 16">
          <a:extLst>
            <a:ext uri="{FF2B5EF4-FFF2-40B4-BE49-F238E27FC236}">
              <a16:creationId xmlns:a16="http://schemas.microsoft.com/office/drawing/2014/main" xmlns="" id="{625A870C-2A4E-42E8-9062-64A15058E691}"/>
            </a:ext>
          </a:extLst>
        </xdr:cNvPr>
        <xdr:cNvSpPr txBox="1">
          <a:spLocks noChangeArrowheads="1"/>
        </xdr:cNvSpPr>
      </xdr:nvSpPr>
      <xdr:spPr bwMode="auto">
        <a:xfrm>
          <a:off x="371021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65</xdr:row>
      <xdr:rowOff>0</xdr:rowOff>
    </xdr:from>
    <xdr:ext cx="95250" cy="171450"/>
    <xdr:sp macro="" textlink="">
      <xdr:nvSpPr>
        <xdr:cNvPr id="1838" name="Text Box 17">
          <a:extLst>
            <a:ext uri="{FF2B5EF4-FFF2-40B4-BE49-F238E27FC236}">
              <a16:creationId xmlns:a16="http://schemas.microsoft.com/office/drawing/2014/main" xmlns="" id="{819B1D2E-FFEB-4AA2-8756-20C0659CA30A}"/>
            </a:ext>
          </a:extLst>
        </xdr:cNvPr>
        <xdr:cNvSpPr txBox="1">
          <a:spLocks noChangeArrowheads="1"/>
        </xdr:cNvSpPr>
      </xdr:nvSpPr>
      <xdr:spPr bwMode="auto">
        <a:xfrm>
          <a:off x="371021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65</xdr:row>
      <xdr:rowOff>0</xdr:rowOff>
    </xdr:from>
    <xdr:ext cx="95250" cy="171450"/>
    <xdr:sp macro="" textlink="">
      <xdr:nvSpPr>
        <xdr:cNvPr id="1839" name="Text Box 18">
          <a:extLst>
            <a:ext uri="{FF2B5EF4-FFF2-40B4-BE49-F238E27FC236}">
              <a16:creationId xmlns:a16="http://schemas.microsoft.com/office/drawing/2014/main" xmlns="" id="{1184BCA5-7F77-49F6-8C7A-DF8B1D7EAE44}"/>
            </a:ext>
          </a:extLst>
        </xdr:cNvPr>
        <xdr:cNvSpPr txBox="1">
          <a:spLocks noChangeArrowheads="1"/>
        </xdr:cNvSpPr>
      </xdr:nvSpPr>
      <xdr:spPr bwMode="auto">
        <a:xfrm>
          <a:off x="371021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65</xdr:row>
      <xdr:rowOff>0</xdr:rowOff>
    </xdr:from>
    <xdr:ext cx="95250" cy="171450"/>
    <xdr:sp macro="" textlink="">
      <xdr:nvSpPr>
        <xdr:cNvPr id="1840" name="Text Box 19">
          <a:extLst>
            <a:ext uri="{FF2B5EF4-FFF2-40B4-BE49-F238E27FC236}">
              <a16:creationId xmlns:a16="http://schemas.microsoft.com/office/drawing/2014/main" xmlns="" id="{7CD7E2A4-65C2-4E7A-A76A-8FC5D4523C7F}"/>
            </a:ext>
          </a:extLst>
        </xdr:cNvPr>
        <xdr:cNvSpPr txBox="1">
          <a:spLocks noChangeArrowheads="1"/>
        </xdr:cNvSpPr>
      </xdr:nvSpPr>
      <xdr:spPr bwMode="auto">
        <a:xfrm>
          <a:off x="371021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65</xdr:row>
      <xdr:rowOff>0</xdr:rowOff>
    </xdr:from>
    <xdr:ext cx="95250" cy="171450"/>
    <xdr:sp macro="" textlink="">
      <xdr:nvSpPr>
        <xdr:cNvPr id="1841" name="Text Box 16">
          <a:extLst>
            <a:ext uri="{FF2B5EF4-FFF2-40B4-BE49-F238E27FC236}">
              <a16:creationId xmlns:a16="http://schemas.microsoft.com/office/drawing/2014/main" xmlns="" id="{D0A0D499-0EFD-4261-BB03-B04F5BD7AA46}"/>
            </a:ext>
          </a:extLst>
        </xdr:cNvPr>
        <xdr:cNvSpPr txBox="1">
          <a:spLocks noChangeArrowheads="1"/>
        </xdr:cNvSpPr>
      </xdr:nvSpPr>
      <xdr:spPr bwMode="auto">
        <a:xfrm>
          <a:off x="6555468"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65</xdr:row>
      <xdr:rowOff>0</xdr:rowOff>
    </xdr:from>
    <xdr:ext cx="95250" cy="171450"/>
    <xdr:sp macro="" textlink="">
      <xdr:nvSpPr>
        <xdr:cNvPr id="1842" name="Text Box 17">
          <a:extLst>
            <a:ext uri="{FF2B5EF4-FFF2-40B4-BE49-F238E27FC236}">
              <a16:creationId xmlns:a16="http://schemas.microsoft.com/office/drawing/2014/main" xmlns="" id="{EA471C9F-2671-42D0-9708-BD8473EA3139}"/>
            </a:ext>
          </a:extLst>
        </xdr:cNvPr>
        <xdr:cNvSpPr txBox="1">
          <a:spLocks noChangeArrowheads="1"/>
        </xdr:cNvSpPr>
      </xdr:nvSpPr>
      <xdr:spPr bwMode="auto">
        <a:xfrm>
          <a:off x="6555468"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65</xdr:row>
      <xdr:rowOff>0</xdr:rowOff>
    </xdr:from>
    <xdr:ext cx="95250" cy="171450"/>
    <xdr:sp macro="" textlink="">
      <xdr:nvSpPr>
        <xdr:cNvPr id="1843" name="Text Box 18">
          <a:extLst>
            <a:ext uri="{FF2B5EF4-FFF2-40B4-BE49-F238E27FC236}">
              <a16:creationId xmlns:a16="http://schemas.microsoft.com/office/drawing/2014/main" xmlns="" id="{8D8D4D0A-2C19-4F68-99D9-7996622283CF}"/>
            </a:ext>
          </a:extLst>
        </xdr:cNvPr>
        <xdr:cNvSpPr txBox="1">
          <a:spLocks noChangeArrowheads="1"/>
        </xdr:cNvSpPr>
      </xdr:nvSpPr>
      <xdr:spPr bwMode="auto">
        <a:xfrm>
          <a:off x="6555468"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65</xdr:row>
      <xdr:rowOff>0</xdr:rowOff>
    </xdr:from>
    <xdr:ext cx="95250" cy="171450"/>
    <xdr:sp macro="" textlink="">
      <xdr:nvSpPr>
        <xdr:cNvPr id="1844" name="Text Box 19">
          <a:extLst>
            <a:ext uri="{FF2B5EF4-FFF2-40B4-BE49-F238E27FC236}">
              <a16:creationId xmlns:a16="http://schemas.microsoft.com/office/drawing/2014/main" xmlns="" id="{58B55499-5B87-40BA-A969-9D246C978E7A}"/>
            </a:ext>
          </a:extLst>
        </xdr:cNvPr>
        <xdr:cNvSpPr txBox="1">
          <a:spLocks noChangeArrowheads="1"/>
        </xdr:cNvSpPr>
      </xdr:nvSpPr>
      <xdr:spPr bwMode="auto">
        <a:xfrm>
          <a:off x="6555468"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65</xdr:row>
      <xdr:rowOff>0</xdr:rowOff>
    </xdr:from>
    <xdr:ext cx="95250" cy="171450"/>
    <xdr:sp macro="" textlink="">
      <xdr:nvSpPr>
        <xdr:cNvPr id="1845" name="Text Box 16">
          <a:extLst>
            <a:ext uri="{FF2B5EF4-FFF2-40B4-BE49-F238E27FC236}">
              <a16:creationId xmlns:a16="http://schemas.microsoft.com/office/drawing/2014/main" xmlns="" id="{03250D8A-5B09-4615-81EC-6B9138FF6ECE}"/>
            </a:ext>
          </a:extLst>
        </xdr:cNvPr>
        <xdr:cNvSpPr txBox="1">
          <a:spLocks noChangeArrowheads="1"/>
        </xdr:cNvSpPr>
      </xdr:nvSpPr>
      <xdr:spPr bwMode="auto">
        <a:xfrm>
          <a:off x="15475857"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65</xdr:row>
      <xdr:rowOff>0</xdr:rowOff>
    </xdr:from>
    <xdr:ext cx="95250" cy="171450"/>
    <xdr:sp macro="" textlink="">
      <xdr:nvSpPr>
        <xdr:cNvPr id="1846" name="Text Box 17">
          <a:extLst>
            <a:ext uri="{FF2B5EF4-FFF2-40B4-BE49-F238E27FC236}">
              <a16:creationId xmlns:a16="http://schemas.microsoft.com/office/drawing/2014/main" xmlns="" id="{36C54DE8-A67A-4033-9369-B7966B3FCFB4}"/>
            </a:ext>
          </a:extLst>
        </xdr:cNvPr>
        <xdr:cNvSpPr txBox="1">
          <a:spLocks noChangeArrowheads="1"/>
        </xdr:cNvSpPr>
      </xdr:nvSpPr>
      <xdr:spPr bwMode="auto">
        <a:xfrm>
          <a:off x="15475857"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65</xdr:row>
      <xdr:rowOff>0</xdr:rowOff>
    </xdr:from>
    <xdr:ext cx="95250" cy="171450"/>
    <xdr:sp macro="" textlink="">
      <xdr:nvSpPr>
        <xdr:cNvPr id="1847" name="Text Box 18">
          <a:extLst>
            <a:ext uri="{FF2B5EF4-FFF2-40B4-BE49-F238E27FC236}">
              <a16:creationId xmlns:a16="http://schemas.microsoft.com/office/drawing/2014/main" xmlns="" id="{F23F1E24-67B9-4FF9-B1CD-B288FA3B6BE5}"/>
            </a:ext>
          </a:extLst>
        </xdr:cNvPr>
        <xdr:cNvSpPr txBox="1">
          <a:spLocks noChangeArrowheads="1"/>
        </xdr:cNvSpPr>
      </xdr:nvSpPr>
      <xdr:spPr bwMode="auto">
        <a:xfrm>
          <a:off x="15475857"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65</xdr:row>
      <xdr:rowOff>0</xdr:rowOff>
    </xdr:from>
    <xdr:ext cx="95250" cy="171450"/>
    <xdr:sp macro="" textlink="">
      <xdr:nvSpPr>
        <xdr:cNvPr id="1848" name="Text Box 19">
          <a:extLst>
            <a:ext uri="{FF2B5EF4-FFF2-40B4-BE49-F238E27FC236}">
              <a16:creationId xmlns:a16="http://schemas.microsoft.com/office/drawing/2014/main" xmlns="" id="{DDC36C39-4A97-4F28-B099-5364C9D1C299}"/>
            </a:ext>
          </a:extLst>
        </xdr:cNvPr>
        <xdr:cNvSpPr txBox="1">
          <a:spLocks noChangeArrowheads="1"/>
        </xdr:cNvSpPr>
      </xdr:nvSpPr>
      <xdr:spPr bwMode="auto">
        <a:xfrm>
          <a:off x="15475857"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64</xdr:row>
      <xdr:rowOff>504825</xdr:rowOff>
    </xdr:from>
    <xdr:ext cx="95250" cy="444014"/>
    <xdr:sp macro="" textlink="">
      <xdr:nvSpPr>
        <xdr:cNvPr id="1849" name="Text Box 15">
          <a:extLst>
            <a:ext uri="{FF2B5EF4-FFF2-40B4-BE49-F238E27FC236}">
              <a16:creationId xmlns:a16="http://schemas.microsoft.com/office/drawing/2014/main" xmlns="" id="{0387410B-1776-45CE-B189-BDE22E60B243}"/>
            </a:ext>
          </a:extLst>
        </xdr:cNvPr>
        <xdr:cNvSpPr txBox="1">
          <a:spLocks noChangeArrowheads="1"/>
        </xdr:cNvSpPr>
      </xdr:nvSpPr>
      <xdr:spPr bwMode="auto">
        <a:xfrm>
          <a:off x="3710214" y="4156982"/>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65</xdr:row>
      <xdr:rowOff>0</xdr:rowOff>
    </xdr:from>
    <xdr:ext cx="95250" cy="171450"/>
    <xdr:sp macro="" textlink="">
      <xdr:nvSpPr>
        <xdr:cNvPr id="1850" name="Text Box 16">
          <a:extLst>
            <a:ext uri="{FF2B5EF4-FFF2-40B4-BE49-F238E27FC236}">
              <a16:creationId xmlns:a16="http://schemas.microsoft.com/office/drawing/2014/main" xmlns="" id="{E9CFBF40-AA0A-427C-B829-1289B554E917}"/>
            </a:ext>
          </a:extLst>
        </xdr:cNvPr>
        <xdr:cNvSpPr txBox="1">
          <a:spLocks noChangeArrowheads="1"/>
        </xdr:cNvSpPr>
      </xdr:nvSpPr>
      <xdr:spPr bwMode="auto">
        <a:xfrm>
          <a:off x="371021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65</xdr:row>
      <xdr:rowOff>0</xdr:rowOff>
    </xdr:from>
    <xdr:ext cx="95250" cy="171450"/>
    <xdr:sp macro="" textlink="">
      <xdr:nvSpPr>
        <xdr:cNvPr id="1851" name="Text Box 17">
          <a:extLst>
            <a:ext uri="{FF2B5EF4-FFF2-40B4-BE49-F238E27FC236}">
              <a16:creationId xmlns:a16="http://schemas.microsoft.com/office/drawing/2014/main" xmlns="" id="{EEFA962F-88B2-4A49-AF6B-515196B94A82}"/>
            </a:ext>
          </a:extLst>
        </xdr:cNvPr>
        <xdr:cNvSpPr txBox="1">
          <a:spLocks noChangeArrowheads="1"/>
        </xdr:cNvSpPr>
      </xdr:nvSpPr>
      <xdr:spPr bwMode="auto">
        <a:xfrm>
          <a:off x="371021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65</xdr:row>
      <xdr:rowOff>0</xdr:rowOff>
    </xdr:from>
    <xdr:ext cx="95250" cy="171450"/>
    <xdr:sp macro="" textlink="">
      <xdr:nvSpPr>
        <xdr:cNvPr id="1852" name="Text Box 18">
          <a:extLst>
            <a:ext uri="{FF2B5EF4-FFF2-40B4-BE49-F238E27FC236}">
              <a16:creationId xmlns:a16="http://schemas.microsoft.com/office/drawing/2014/main" xmlns="" id="{7CA07C70-023F-4997-978C-FD927BC08CFB}"/>
            </a:ext>
          </a:extLst>
        </xdr:cNvPr>
        <xdr:cNvSpPr txBox="1">
          <a:spLocks noChangeArrowheads="1"/>
        </xdr:cNvSpPr>
      </xdr:nvSpPr>
      <xdr:spPr bwMode="auto">
        <a:xfrm>
          <a:off x="371021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65</xdr:row>
      <xdr:rowOff>0</xdr:rowOff>
    </xdr:from>
    <xdr:ext cx="95250" cy="171450"/>
    <xdr:sp macro="" textlink="">
      <xdr:nvSpPr>
        <xdr:cNvPr id="1853" name="Text Box 19">
          <a:extLst>
            <a:ext uri="{FF2B5EF4-FFF2-40B4-BE49-F238E27FC236}">
              <a16:creationId xmlns:a16="http://schemas.microsoft.com/office/drawing/2014/main" xmlns="" id="{17E031E2-4FD9-4761-9BEC-6292C3B8DC11}"/>
            </a:ext>
          </a:extLst>
        </xdr:cNvPr>
        <xdr:cNvSpPr txBox="1">
          <a:spLocks noChangeArrowheads="1"/>
        </xdr:cNvSpPr>
      </xdr:nvSpPr>
      <xdr:spPr bwMode="auto">
        <a:xfrm>
          <a:off x="371021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64</xdr:row>
      <xdr:rowOff>504825</xdr:rowOff>
    </xdr:from>
    <xdr:ext cx="95250" cy="442269"/>
    <xdr:sp macro="" textlink="">
      <xdr:nvSpPr>
        <xdr:cNvPr id="1854" name="Text Box 15">
          <a:extLst>
            <a:ext uri="{FF2B5EF4-FFF2-40B4-BE49-F238E27FC236}">
              <a16:creationId xmlns:a16="http://schemas.microsoft.com/office/drawing/2014/main" xmlns="" id="{29CD5C22-3C11-4BDC-8581-02C3209DC1E4}"/>
            </a:ext>
          </a:extLst>
        </xdr:cNvPr>
        <xdr:cNvSpPr txBox="1">
          <a:spLocks noChangeArrowheads="1"/>
        </xdr:cNvSpPr>
      </xdr:nvSpPr>
      <xdr:spPr bwMode="auto">
        <a:xfrm>
          <a:off x="6555468" y="4156982"/>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65</xdr:row>
      <xdr:rowOff>0</xdr:rowOff>
    </xdr:from>
    <xdr:ext cx="95250" cy="171450"/>
    <xdr:sp macro="" textlink="">
      <xdr:nvSpPr>
        <xdr:cNvPr id="1855" name="Text Box 16">
          <a:extLst>
            <a:ext uri="{FF2B5EF4-FFF2-40B4-BE49-F238E27FC236}">
              <a16:creationId xmlns:a16="http://schemas.microsoft.com/office/drawing/2014/main" xmlns="" id="{C2F4018C-B285-474B-A632-DBC382ED2897}"/>
            </a:ext>
          </a:extLst>
        </xdr:cNvPr>
        <xdr:cNvSpPr txBox="1">
          <a:spLocks noChangeArrowheads="1"/>
        </xdr:cNvSpPr>
      </xdr:nvSpPr>
      <xdr:spPr bwMode="auto">
        <a:xfrm>
          <a:off x="6555468"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65</xdr:row>
      <xdr:rowOff>0</xdr:rowOff>
    </xdr:from>
    <xdr:ext cx="95250" cy="171450"/>
    <xdr:sp macro="" textlink="">
      <xdr:nvSpPr>
        <xdr:cNvPr id="1856" name="Text Box 17">
          <a:extLst>
            <a:ext uri="{FF2B5EF4-FFF2-40B4-BE49-F238E27FC236}">
              <a16:creationId xmlns:a16="http://schemas.microsoft.com/office/drawing/2014/main" xmlns="" id="{7D3C0022-0A23-492B-8842-653D41699786}"/>
            </a:ext>
          </a:extLst>
        </xdr:cNvPr>
        <xdr:cNvSpPr txBox="1">
          <a:spLocks noChangeArrowheads="1"/>
        </xdr:cNvSpPr>
      </xdr:nvSpPr>
      <xdr:spPr bwMode="auto">
        <a:xfrm>
          <a:off x="6555468"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65</xdr:row>
      <xdr:rowOff>0</xdr:rowOff>
    </xdr:from>
    <xdr:ext cx="95250" cy="171450"/>
    <xdr:sp macro="" textlink="">
      <xdr:nvSpPr>
        <xdr:cNvPr id="1857" name="Text Box 18">
          <a:extLst>
            <a:ext uri="{FF2B5EF4-FFF2-40B4-BE49-F238E27FC236}">
              <a16:creationId xmlns:a16="http://schemas.microsoft.com/office/drawing/2014/main" xmlns="" id="{B1B4CBED-A57E-4391-8CD9-CF518AD5F7C7}"/>
            </a:ext>
          </a:extLst>
        </xdr:cNvPr>
        <xdr:cNvSpPr txBox="1">
          <a:spLocks noChangeArrowheads="1"/>
        </xdr:cNvSpPr>
      </xdr:nvSpPr>
      <xdr:spPr bwMode="auto">
        <a:xfrm>
          <a:off x="6555468"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65</xdr:row>
      <xdr:rowOff>0</xdr:rowOff>
    </xdr:from>
    <xdr:ext cx="95250" cy="171450"/>
    <xdr:sp macro="" textlink="">
      <xdr:nvSpPr>
        <xdr:cNvPr id="1858" name="Text Box 16">
          <a:extLst>
            <a:ext uri="{FF2B5EF4-FFF2-40B4-BE49-F238E27FC236}">
              <a16:creationId xmlns:a16="http://schemas.microsoft.com/office/drawing/2014/main" xmlns="" id="{75E0240A-9540-40A3-9C10-6A39026388A6}"/>
            </a:ext>
          </a:extLst>
        </xdr:cNvPr>
        <xdr:cNvSpPr txBox="1">
          <a:spLocks noChangeArrowheads="1"/>
        </xdr:cNvSpPr>
      </xdr:nvSpPr>
      <xdr:spPr bwMode="auto">
        <a:xfrm>
          <a:off x="939845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65</xdr:row>
      <xdr:rowOff>0</xdr:rowOff>
    </xdr:from>
    <xdr:ext cx="95250" cy="171450"/>
    <xdr:sp macro="" textlink="">
      <xdr:nvSpPr>
        <xdr:cNvPr id="1859" name="Text Box 17">
          <a:extLst>
            <a:ext uri="{FF2B5EF4-FFF2-40B4-BE49-F238E27FC236}">
              <a16:creationId xmlns:a16="http://schemas.microsoft.com/office/drawing/2014/main" xmlns="" id="{B1ACE4E5-B682-4B65-BD8F-14FCDE5EF5C0}"/>
            </a:ext>
          </a:extLst>
        </xdr:cNvPr>
        <xdr:cNvSpPr txBox="1">
          <a:spLocks noChangeArrowheads="1"/>
        </xdr:cNvSpPr>
      </xdr:nvSpPr>
      <xdr:spPr bwMode="auto">
        <a:xfrm>
          <a:off x="939845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65</xdr:row>
      <xdr:rowOff>0</xdr:rowOff>
    </xdr:from>
    <xdr:ext cx="95250" cy="171450"/>
    <xdr:sp macro="" textlink="">
      <xdr:nvSpPr>
        <xdr:cNvPr id="1860" name="Text Box 18">
          <a:extLst>
            <a:ext uri="{FF2B5EF4-FFF2-40B4-BE49-F238E27FC236}">
              <a16:creationId xmlns:a16="http://schemas.microsoft.com/office/drawing/2014/main" xmlns="" id="{A16113D2-0626-4C31-8087-9B3A01715621}"/>
            </a:ext>
          </a:extLst>
        </xdr:cNvPr>
        <xdr:cNvSpPr txBox="1">
          <a:spLocks noChangeArrowheads="1"/>
        </xdr:cNvSpPr>
      </xdr:nvSpPr>
      <xdr:spPr bwMode="auto">
        <a:xfrm>
          <a:off x="939845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65</xdr:row>
      <xdr:rowOff>0</xdr:rowOff>
    </xdr:from>
    <xdr:ext cx="95250" cy="171450"/>
    <xdr:sp macro="" textlink="">
      <xdr:nvSpPr>
        <xdr:cNvPr id="1861" name="Text Box 19">
          <a:extLst>
            <a:ext uri="{FF2B5EF4-FFF2-40B4-BE49-F238E27FC236}">
              <a16:creationId xmlns:a16="http://schemas.microsoft.com/office/drawing/2014/main" xmlns="" id="{79B9E6C9-F4D1-4474-BE99-2F88BAEFB47A}"/>
            </a:ext>
          </a:extLst>
        </xdr:cNvPr>
        <xdr:cNvSpPr txBox="1">
          <a:spLocks noChangeArrowheads="1"/>
        </xdr:cNvSpPr>
      </xdr:nvSpPr>
      <xdr:spPr bwMode="auto">
        <a:xfrm>
          <a:off x="939845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65</xdr:row>
      <xdr:rowOff>0</xdr:rowOff>
    </xdr:from>
    <xdr:ext cx="95250" cy="171450"/>
    <xdr:sp macro="" textlink="">
      <xdr:nvSpPr>
        <xdr:cNvPr id="1862" name="Text Box 16">
          <a:extLst>
            <a:ext uri="{FF2B5EF4-FFF2-40B4-BE49-F238E27FC236}">
              <a16:creationId xmlns:a16="http://schemas.microsoft.com/office/drawing/2014/main" xmlns="" id="{5382D9EB-2274-4A1E-9E2B-C1DA5E5C5145}"/>
            </a:ext>
          </a:extLst>
        </xdr:cNvPr>
        <xdr:cNvSpPr txBox="1">
          <a:spLocks noChangeArrowheads="1"/>
        </xdr:cNvSpPr>
      </xdr:nvSpPr>
      <xdr:spPr bwMode="auto">
        <a:xfrm>
          <a:off x="939845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65</xdr:row>
      <xdr:rowOff>0</xdr:rowOff>
    </xdr:from>
    <xdr:ext cx="95250" cy="171450"/>
    <xdr:sp macro="" textlink="">
      <xdr:nvSpPr>
        <xdr:cNvPr id="1863" name="Text Box 17">
          <a:extLst>
            <a:ext uri="{FF2B5EF4-FFF2-40B4-BE49-F238E27FC236}">
              <a16:creationId xmlns:a16="http://schemas.microsoft.com/office/drawing/2014/main" xmlns="" id="{58063064-5179-4C8E-BEE8-ACD4C81AC74F}"/>
            </a:ext>
          </a:extLst>
        </xdr:cNvPr>
        <xdr:cNvSpPr txBox="1">
          <a:spLocks noChangeArrowheads="1"/>
        </xdr:cNvSpPr>
      </xdr:nvSpPr>
      <xdr:spPr bwMode="auto">
        <a:xfrm>
          <a:off x="939845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65</xdr:row>
      <xdr:rowOff>0</xdr:rowOff>
    </xdr:from>
    <xdr:ext cx="95250" cy="171450"/>
    <xdr:sp macro="" textlink="">
      <xdr:nvSpPr>
        <xdr:cNvPr id="1864" name="Text Box 18">
          <a:extLst>
            <a:ext uri="{FF2B5EF4-FFF2-40B4-BE49-F238E27FC236}">
              <a16:creationId xmlns:a16="http://schemas.microsoft.com/office/drawing/2014/main" xmlns="" id="{E12E8AF1-09D1-4393-A28A-8A0B17C2381A}"/>
            </a:ext>
          </a:extLst>
        </xdr:cNvPr>
        <xdr:cNvSpPr txBox="1">
          <a:spLocks noChangeArrowheads="1"/>
        </xdr:cNvSpPr>
      </xdr:nvSpPr>
      <xdr:spPr bwMode="auto">
        <a:xfrm>
          <a:off x="939845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65</xdr:row>
      <xdr:rowOff>0</xdr:rowOff>
    </xdr:from>
    <xdr:ext cx="95250" cy="171450"/>
    <xdr:sp macro="" textlink="">
      <xdr:nvSpPr>
        <xdr:cNvPr id="1865" name="Text Box 19">
          <a:extLst>
            <a:ext uri="{FF2B5EF4-FFF2-40B4-BE49-F238E27FC236}">
              <a16:creationId xmlns:a16="http://schemas.microsoft.com/office/drawing/2014/main" xmlns="" id="{6798C4CC-5247-4F18-9E57-E45C161945DC}"/>
            </a:ext>
          </a:extLst>
        </xdr:cNvPr>
        <xdr:cNvSpPr txBox="1">
          <a:spLocks noChangeArrowheads="1"/>
        </xdr:cNvSpPr>
      </xdr:nvSpPr>
      <xdr:spPr bwMode="auto">
        <a:xfrm>
          <a:off x="939845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65</xdr:row>
      <xdr:rowOff>504825</xdr:rowOff>
    </xdr:from>
    <xdr:ext cx="95250" cy="448496"/>
    <xdr:sp macro="" textlink="">
      <xdr:nvSpPr>
        <xdr:cNvPr id="1866" name="Text Box 15">
          <a:extLst>
            <a:ext uri="{FF2B5EF4-FFF2-40B4-BE49-F238E27FC236}">
              <a16:creationId xmlns:a16="http://schemas.microsoft.com/office/drawing/2014/main" xmlns="" id="{CDF59E90-AE64-4426-BCCD-FB3527B96E7C}"/>
            </a:ext>
          </a:extLst>
        </xdr:cNvPr>
        <xdr:cNvSpPr txBox="1">
          <a:spLocks noChangeArrowheads="1"/>
        </xdr:cNvSpPr>
      </xdr:nvSpPr>
      <xdr:spPr bwMode="auto">
        <a:xfrm>
          <a:off x="3710214" y="4344761"/>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65</xdr:row>
      <xdr:rowOff>504825</xdr:rowOff>
    </xdr:from>
    <xdr:ext cx="95250" cy="442269"/>
    <xdr:sp macro="" textlink="">
      <xdr:nvSpPr>
        <xdr:cNvPr id="1867" name="Text Box 15">
          <a:extLst>
            <a:ext uri="{FF2B5EF4-FFF2-40B4-BE49-F238E27FC236}">
              <a16:creationId xmlns:a16="http://schemas.microsoft.com/office/drawing/2014/main" xmlns="" id="{9DF06C2B-A65D-45A6-8EB1-6CA44DB1867F}"/>
            </a:ext>
          </a:extLst>
        </xdr:cNvPr>
        <xdr:cNvSpPr txBox="1">
          <a:spLocks noChangeArrowheads="1"/>
        </xdr:cNvSpPr>
      </xdr:nvSpPr>
      <xdr:spPr bwMode="auto">
        <a:xfrm>
          <a:off x="6555468" y="434476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65</xdr:row>
      <xdr:rowOff>504825</xdr:rowOff>
    </xdr:from>
    <xdr:ext cx="95250" cy="442269"/>
    <xdr:sp macro="" textlink="">
      <xdr:nvSpPr>
        <xdr:cNvPr id="1868" name="Text Box 15">
          <a:extLst>
            <a:ext uri="{FF2B5EF4-FFF2-40B4-BE49-F238E27FC236}">
              <a16:creationId xmlns:a16="http://schemas.microsoft.com/office/drawing/2014/main" xmlns="" id="{38DF6D67-69A9-4727-B63E-2BD20A17E594}"/>
            </a:ext>
          </a:extLst>
        </xdr:cNvPr>
        <xdr:cNvSpPr txBox="1">
          <a:spLocks noChangeArrowheads="1"/>
        </xdr:cNvSpPr>
      </xdr:nvSpPr>
      <xdr:spPr bwMode="auto">
        <a:xfrm>
          <a:off x="15475857" y="434476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65</xdr:row>
      <xdr:rowOff>504825</xdr:rowOff>
    </xdr:from>
    <xdr:ext cx="95250" cy="213632"/>
    <xdr:sp macro="" textlink="">
      <xdr:nvSpPr>
        <xdr:cNvPr id="1869" name="Text Box 15">
          <a:extLst>
            <a:ext uri="{FF2B5EF4-FFF2-40B4-BE49-F238E27FC236}">
              <a16:creationId xmlns:a16="http://schemas.microsoft.com/office/drawing/2014/main" xmlns="" id="{25EDF7F4-9402-44DB-BFFB-D957B152C245}"/>
            </a:ext>
          </a:extLst>
        </xdr:cNvPr>
        <xdr:cNvSpPr txBox="1">
          <a:spLocks noChangeArrowheads="1"/>
        </xdr:cNvSpPr>
      </xdr:nvSpPr>
      <xdr:spPr bwMode="auto">
        <a:xfrm>
          <a:off x="3710214" y="434476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65</xdr:row>
      <xdr:rowOff>504825</xdr:rowOff>
    </xdr:from>
    <xdr:ext cx="95250" cy="444331"/>
    <xdr:sp macro="" textlink="">
      <xdr:nvSpPr>
        <xdr:cNvPr id="1870" name="Text Box 15">
          <a:extLst>
            <a:ext uri="{FF2B5EF4-FFF2-40B4-BE49-F238E27FC236}">
              <a16:creationId xmlns:a16="http://schemas.microsoft.com/office/drawing/2014/main" xmlns="" id="{CB9A1084-C443-4413-AB5A-2A5207177EAB}"/>
            </a:ext>
          </a:extLst>
        </xdr:cNvPr>
        <xdr:cNvSpPr txBox="1">
          <a:spLocks noChangeArrowheads="1"/>
        </xdr:cNvSpPr>
      </xdr:nvSpPr>
      <xdr:spPr bwMode="auto">
        <a:xfrm>
          <a:off x="3710214" y="434476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65</xdr:row>
      <xdr:rowOff>504825</xdr:rowOff>
    </xdr:from>
    <xdr:ext cx="95250" cy="213632"/>
    <xdr:sp macro="" textlink="">
      <xdr:nvSpPr>
        <xdr:cNvPr id="1871" name="Text Box 15">
          <a:extLst>
            <a:ext uri="{FF2B5EF4-FFF2-40B4-BE49-F238E27FC236}">
              <a16:creationId xmlns:a16="http://schemas.microsoft.com/office/drawing/2014/main" xmlns="" id="{AA61C4C6-AB6C-46DB-9759-AAE9682B1B4E}"/>
            </a:ext>
          </a:extLst>
        </xdr:cNvPr>
        <xdr:cNvSpPr txBox="1">
          <a:spLocks noChangeArrowheads="1"/>
        </xdr:cNvSpPr>
      </xdr:nvSpPr>
      <xdr:spPr bwMode="auto">
        <a:xfrm>
          <a:off x="6555468" y="434476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69</xdr:row>
      <xdr:rowOff>0</xdr:rowOff>
    </xdr:from>
    <xdr:ext cx="95250" cy="171450"/>
    <xdr:sp macro="" textlink="">
      <xdr:nvSpPr>
        <xdr:cNvPr id="1872" name="Text Box 16">
          <a:extLst>
            <a:ext uri="{FF2B5EF4-FFF2-40B4-BE49-F238E27FC236}">
              <a16:creationId xmlns:a16="http://schemas.microsoft.com/office/drawing/2014/main" xmlns="" id="{6582CA50-CCDB-4A1B-BC30-78CDAFB35D72}"/>
            </a:ext>
          </a:extLst>
        </xdr:cNvPr>
        <xdr:cNvSpPr txBox="1">
          <a:spLocks noChangeArrowheads="1"/>
        </xdr:cNvSpPr>
      </xdr:nvSpPr>
      <xdr:spPr bwMode="auto">
        <a:xfrm>
          <a:off x="371021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69</xdr:row>
      <xdr:rowOff>0</xdr:rowOff>
    </xdr:from>
    <xdr:ext cx="95250" cy="171450"/>
    <xdr:sp macro="" textlink="">
      <xdr:nvSpPr>
        <xdr:cNvPr id="1873" name="Text Box 17">
          <a:extLst>
            <a:ext uri="{FF2B5EF4-FFF2-40B4-BE49-F238E27FC236}">
              <a16:creationId xmlns:a16="http://schemas.microsoft.com/office/drawing/2014/main" xmlns="" id="{0ABF53AE-9F07-4A0F-8259-76BC61FAE286}"/>
            </a:ext>
          </a:extLst>
        </xdr:cNvPr>
        <xdr:cNvSpPr txBox="1">
          <a:spLocks noChangeArrowheads="1"/>
        </xdr:cNvSpPr>
      </xdr:nvSpPr>
      <xdr:spPr bwMode="auto">
        <a:xfrm>
          <a:off x="371021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69</xdr:row>
      <xdr:rowOff>0</xdr:rowOff>
    </xdr:from>
    <xdr:ext cx="95250" cy="171450"/>
    <xdr:sp macro="" textlink="">
      <xdr:nvSpPr>
        <xdr:cNvPr id="1874" name="Text Box 18">
          <a:extLst>
            <a:ext uri="{FF2B5EF4-FFF2-40B4-BE49-F238E27FC236}">
              <a16:creationId xmlns:a16="http://schemas.microsoft.com/office/drawing/2014/main" xmlns="" id="{966978D0-283C-4F72-A5B2-9398B47007DA}"/>
            </a:ext>
          </a:extLst>
        </xdr:cNvPr>
        <xdr:cNvSpPr txBox="1">
          <a:spLocks noChangeArrowheads="1"/>
        </xdr:cNvSpPr>
      </xdr:nvSpPr>
      <xdr:spPr bwMode="auto">
        <a:xfrm>
          <a:off x="371021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69</xdr:row>
      <xdr:rowOff>0</xdr:rowOff>
    </xdr:from>
    <xdr:ext cx="95250" cy="171450"/>
    <xdr:sp macro="" textlink="">
      <xdr:nvSpPr>
        <xdr:cNvPr id="1875" name="Text Box 19">
          <a:extLst>
            <a:ext uri="{FF2B5EF4-FFF2-40B4-BE49-F238E27FC236}">
              <a16:creationId xmlns:a16="http://schemas.microsoft.com/office/drawing/2014/main" xmlns="" id="{95EFFF15-1D42-4322-BDDD-4C055599BC19}"/>
            </a:ext>
          </a:extLst>
        </xdr:cNvPr>
        <xdr:cNvSpPr txBox="1">
          <a:spLocks noChangeArrowheads="1"/>
        </xdr:cNvSpPr>
      </xdr:nvSpPr>
      <xdr:spPr bwMode="auto">
        <a:xfrm>
          <a:off x="371021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69</xdr:row>
      <xdr:rowOff>0</xdr:rowOff>
    </xdr:from>
    <xdr:ext cx="95250" cy="171450"/>
    <xdr:sp macro="" textlink="">
      <xdr:nvSpPr>
        <xdr:cNvPr id="1876" name="Text Box 16">
          <a:extLst>
            <a:ext uri="{FF2B5EF4-FFF2-40B4-BE49-F238E27FC236}">
              <a16:creationId xmlns:a16="http://schemas.microsoft.com/office/drawing/2014/main" xmlns="" id="{C06A0F7A-A56A-4BDB-8B55-2D31D55F1B8D}"/>
            </a:ext>
          </a:extLst>
        </xdr:cNvPr>
        <xdr:cNvSpPr txBox="1">
          <a:spLocks noChangeArrowheads="1"/>
        </xdr:cNvSpPr>
      </xdr:nvSpPr>
      <xdr:spPr bwMode="auto">
        <a:xfrm>
          <a:off x="6555468"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69</xdr:row>
      <xdr:rowOff>0</xdr:rowOff>
    </xdr:from>
    <xdr:ext cx="95250" cy="171450"/>
    <xdr:sp macro="" textlink="">
      <xdr:nvSpPr>
        <xdr:cNvPr id="1877" name="Text Box 17">
          <a:extLst>
            <a:ext uri="{FF2B5EF4-FFF2-40B4-BE49-F238E27FC236}">
              <a16:creationId xmlns:a16="http://schemas.microsoft.com/office/drawing/2014/main" xmlns="" id="{296B18BB-1FA6-49CA-BB89-CDA9D4B35C54}"/>
            </a:ext>
          </a:extLst>
        </xdr:cNvPr>
        <xdr:cNvSpPr txBox="1">
          <a:spLocks noChangeArrowheads="1"/>
        </xdr:cNvSpPr>
      </xdr:nvSpPr>
      <xdr:spPr bwMode="auto">
        <a:xfrm>
          <a:off x="6555468"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69</xdr:row>
      <xdr:rowOff>0</xdr:rowOff>
    </xdr:from>
    <xdr:ext cx="95250" cy="171450"/>
    <xdr:sp macro="" textlink="">
      <xdr:nvSpPr>
        <xdr:cNvPr id="1878" name="Text Box 18">
          <a:extLst>
            <a:ext uri="{FF2B5EF4-FFF2-40B4-BE49-F238E27FC236}">
              <a16:creationId xmlns:a16="http://schemas.microsoft.com/office/drawing/2014/main" xmlns="" id="{9CFFB093-3A42-42A3-9528-7D5484BEE2C0}"/>
            </a:ext>
          </a:extLst>
        </xdr:cNvPr>
        <xdr:cNvSpPr txBox="1">
          <a:spLocks noChangeArrowheads="1"/>
        </xdr:cNvSpPr>
      </xdr:nvSpPr>
      <xdr:spPr bwMode="auto">
        <a:xfrm>
          <a:off x="6555468"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69</xdr:row>
      <xdr:rowOff>0</xdr:rowOff>
    </xdr:from>
    <xdr:ext cx="95250" cy="171450"/>
    <xdr:sp macro="" textlink="">
      <xdr:nvSpPr>
        <xdr:cNvPr id="1879" name="Text Box 19">
          <a:extLst>
            <a:ext uri="{FF2B5EF4-FFF2-40B4-BE49-F238E27FC236}">
              <a16:creationId xmlns:a16="http://schemas.microsoft.com/office/drawing/2014/main" xmlns="" id="{E20FD932-7EF3-446C-BB3A-D16E565460B5}"/>
            </a:ext>
          </a:extLst>
        </xdr:cNvPr>
        <xdr:cNvSpPr txBox="1">
          <a:spLocks noChangeArrowheads="1"/>
        </xdr:cNvSpPr>
      </xdr:nvSpPr>
      <xdr:spPr bwMode="auto">
        <a:xfrm>
          <a:off x="6555468"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69</xdr:row>
      <xdr:rowOff>0</xdr:rowOff>
    </xdr:from>
    <xdr:ext cx="95250" cy="171450"/>
    <xdr:sp macro="" textlink="">
      <xdr:nvSpPr>
        <xdr:cNvPr id="1880" name="Text Box 16">
          <a:extLst>
            <a:ext uri="{FF2B5EF4-FFF2-40B4-BE49-F238E27FC236}">
              <a16:creationId xmlns:a16="http://schemas.microsoft.com/office/drawing/2014/main" xmlns="" id="{5E3F01A0-B622-45EA-813F-7D07CF435596}"/>
            </a:ext>
          </a:extLst>
        </xdr:cNvPr>
        <xdr:cNvSpPr txBox="1">
          <a:spLocks noChangeArrowheads="1"/>
        </xdr:cNvSpPr>
      </xdr:nvSpPr>
      <xdr:spPr bwMode="auto">
        <a:xfrm>
          <a:off x="15475857"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69</xdr:row>
      <xdr:rowOff>0</xdr:rowOff>
    </xdr:from>
    <xdr:ext cx="95250" cy="171450"/>
    <xdr:sp macro="" textlink="">
      <xdr:nvSpPr>
        <xdr:cNvPr id="1881" name="Text Box 17">
          <a:extLst>
            <a:ext uri="{FF2B5EF4-FFF2-40B4-BE49-F238E27FC236}">
              <a16:creationId xmlns:a16="http://schemas.microsoft.com/office/drawing/2014/main" xmlns="" id="{EAC508B6-0F49-4577-A455-120D87753F09}"/>
            </a:ext>
          </a:extLst>
        </xdr:cNvPr>
        <xdr:cNvSpPr txBox="1">
          <a:spLocks noChangeArrowheads="1"/>
        </xdr:cNvSpPr>
      </xdr:nvSpPr>
      <xdr:spPr bwMode="auto">
        <a:xfrm>
          <a:off x="15475857"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69</xdr:row>
      <xdr:rowOff>0</xdr:rowOff>
    </xdr:from>
    <xdr:ext cx="95250" cy="171450"/>
    <xdr:sp macro="" textlink="">
      <xdr:nvSpPr>
        <xdr:cNvPr id="1882" name="Text Box 18">
          <a:extLst>
            <a:ext uri="{FF2B5EF4-FFF2-40B4-BE49-F238E27FC236}">
              <a16:creationId xmlns:a16="http://schemas.microsoft.com/office/drawing/2014/main" xmlns="" id="{07924C26-72E8-4157-9C5B-D32DCC2B4376}"/>
            </a:ext>
          </a:extLst>
        </xdr:cNvPr>
        <xdr:cNvSpPr txBox="1">
          <a:spLocks noChangeArrowheads="1"/>
        </xdr:cNvSpPr>
      </xdr:nvSpPr>
      <xdr:spPr bwMode="auto">
        <a:xfrm>
          <a:off x="15475857"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69</xdr:row>
      <xdr:rowOff>0</xdr:rowOff>
    </xdr:from>
    <xdr:ext cx="95250" cy="171450"/>
    <xdr:sp macro="" textlink="">
      <xdr:nvSpPr>
        <xdr:cNvPr id="1883" name="Text Box 19">
          <a:extLst>
            <a:ext uri="{FF2B5EF4-FFF2-40B4-BE49-F238E27FC236}">
              <a16:creationId xmlns:a16="http://schemas.microsoft.com/office/drawing/2014/main" xmlns="" id="{76B2AAD9-EC2F-4836-BEEB-3E8FBF784E4E}"/>
            </a:ext>
          </a:extLst>
        </xdr:cNvPr>
        <xdr:cNvSpPr txBox="1">
          <a:spLocks noChangeArrowheads="1"/>
        </xdr:cNvSpPr>
      </xdr:nvSpPr>
      <xdr:spPr bwMode="auto">
        <a:xfrm>
          <a:off x="15475857"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504825</xdr:rowOff>
    </xdr:from>
    <xdr:ext cx="95250" cy="444014"/>
    <xdr:sp macro="" textlink="">
      <xdr:nvSpPr>
        <xdr:cNvPr id="1884" name="Text Box 15">
          <a:extLst>
            <a:ext uri="{FF2B5EF4-FFF2-40B4-BE49-F238E27FC236}">
              <a16:creationId xmlns:a16="http://schemas.microsoft.com/office/drawing/2014/main" xmlns="" id="{AC99B156-5523-4F27-9752-1EE9134ECCE7}"/>
            </a:ext>
          </a:extLst>
        </xdr:cNvPr>
        <xdr:cNvSpPr txBox="1">
          <a:spLocks noChangeArrowheads="1"/>
        </xdr:cNvSpPr>
      </xdr:nvSpPr>
      <xdr:spPr bwMode="auto">
        <a:xfrm>
          <a:off x="3710214" y="4701268"/>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69</xdr:row>
      <xdr:rowOff>0</xdr:rowOff>
    </xdr:from>
    <xdr:ext cx="95250" cy="171450"/>
    <xdr:sp macro="" textlink="">
      <xdr:nvSpPr>
        <xdr:cNvPr id="1885" name="Text Box 16">
          <a:extLst>
            <a:ext uri="{FF2B5EF4-FFF2-40B4-BE49-F238E27FC236}">
              <a16:creationId xmlns:a16="http://schemas.microsoft.com/office/drawing/2014/main" xmlns="" id="{77D98DB6-129F-4016-B28A-9D741FFA1837}"/>
            </a:ext>
          </a:extLst>
        </xdr:cNvPr>
        <xdr:cNvSpPr txBox="1">
          <a:spLocks noChangeArrowheads="1"/>
        </xdr:cNvSpPr>
      </xdr:nvSpPr>
      <xdr:spPr bwMode="auto">
        <a:xfrm>
          <a:off x="371021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69</xdr:row>
      <xdr:rowOff>0</xdr:rowOff>
    </xdr:from>
    <xdr:ext cx="95250" cy="171450"/>
    <xdr:sp macro="" textlink="">
      <xdr:nvSpPr>
        <xdr:cNvPr id="1886" name="Text Box 17">
          <a:extLst>
            <a:ext uri="{FF2B5EF4-FFF2-40B4-BE49-F238E27FC236}">
              <a16:creationId xmlns:a16="http://schemas.microsoft.com/office/drawing/2014/main" xmlns="" id="{AF59F120-E6AD-41B6-B8D9-896EEEF47CE6}"/>
            </a:ext>
          </a:extLst>
        </xdr:cNvPr>
        <xdr:cNvSpPr txBox="1">
          <a:spLocks noChangeArrowheads="1"/>
        </xdr:cNvSpPr>
      </xdr:nvSpPr>
      <xdr:spPr bwMode="auto">
        <a:xfrm>
          <a:off x="371021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69</xdr:row>
      <xdr:rowOff>0</xdr:rowOff>
    </xdr:from>
    <xdr:ext cx="95250" cy="171450"/>
    <xdr:sp macro="" textlink="">
      <xdr:nvSpPr>
        <xdr:cNvPr id="1887" name="Text Box 18">
          <a:extLst>
            <a:ext uri="{FF2B5EF4-FFF2-40B4-BE49-F238E27FC236}">
              <a16:creationId xmlns:a16="http://schemas.microsoft.com/office/drawing/2014/main" xmlns="" id="{009714FF-FBD6-4514-A772-1CC03622B127}"/>
            </a:ext>
          </a:extLst>
        </xdr:cNvPr>
        <xdr:cNvSpPr txBox="1">
          <a:spLocks noChangeArrowheads="1"/>
        </xdr:cNvSpPr>
      </xdr:nvSpPr>
      <xdr:spPr bwMode="auto">
        <a:xfrm>
          <a:off x="371021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69</xdr:row>
      <xdr:rowOff>0</xdr:rowOff>
    </xdr:from>
    <xdr:ext cx="95250" cy="171450"/>
    <xdr:sp macro="" textlink="">
      <xdr:nvSpPr>
        <xdr:cNvPr id="1888" name="Text Box 19">
          <a:extLst>
            <a:ext uri="{FF2B5EF4-FFF2-40B4-BE49-F238E27FC236}">
              <a16:creationId xmlns:a16="http://schemas.microsoft.com/office/drawing/2014/main" xmlns="" id="{F7721E4E-A3CF-402A-B55F-BF3EE56BE4AE}"/>
            </a:ext>
          </a:extLst>
        </xdr:cNvPr>
        <xdr:cNvSpPr txBox="1">
          <a:spLocks noChangeArrowheads="1"/>
        </xdr:cNvSpPr>
      </xdr:nvSpPr>
      <xdr:spPr bwMode="auto">
        <a:xfrm>
          <a:off x="371021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68</xdr:row>
      <xdr:rowOff>504825</xdr:rowOff>
    </xdr:from>
    <xdr:ext cx="95250" cy="442269"/>
    <xdr:sp macro="" textlink="">
      <xdr:nvSpPr>
        <xdr:cNvPr id="1889" name="Text Box 15">
          <a:extLst>
            <a:ext uri="{FF2B5EF4-FFF2-40B4-BE49-F238E27FC236}">
              <a16:creationId xmlns:a16="http://schemas.microsoft.com/office/drawing/2014/main" xmlns="" id="{5CACDF17-2FAC-4016-A51B-B895EE6893A7}"/>
            </a:ext>
          </a:extLst>
        </xdr:cNvPr>
        <xdr:cNvSpPr txBox="1">
          <a:spLocks noChangeArrowheads="1"/>
        </xdr:cNvSpPr>
      </xdr:nvSpPr>
      <xdr:spPr bwMode="auto">
        <a:xfrm>
          <a:off x="6555468" y="4701268"/>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69</xdr:row>
      <xdr:rowOff>0</xdr:rowOff>
    </xdr:from>
    <xdr:ext cx="95250" cy="171450"/>
    <xdr:sp macro="" textlink="">
      <xdr:nvSpPr>
        <xdr:cNvPr id="1890" name="Text Box 16">
          <a:extLst>
            <a:ext uri="{FF2B5EF4-FFF2-40B4-BE49-F238E27FC236}">
              <a16:creationId xmlns:a16="http://schemas.microsoft.com/office/drawing/2014/main" xmlns="" id="{85A9FE47-EAAA-4BD9-B71C-43A13B66C209}"/>
            </a:ext>
          </a:extLst>
        </xdr:cNvPr>
        <xdr:cNvSpPr txBox="1">
          <a:spLocks noChangeArrowheads="1"/>
        </xdr:cNvSpPr>
      </xdr:nvSpPr>
      <xdr:spPr bwMode="auto">
        <a:xfrm>
          <a:off x="6555468"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69</xdr:row>
      <xdr:rowOff>0</xdr:rowOff>
    </xdr:from>
    <xdr:ext cx="95250" cy="171450"/>
    <xdr:sp macro="" textlink="">
      <xdr:nvSpPr>
        <xdr:cNvPr id="1891" name="Text Box 17">
          <a:extLst>
            <a:ext uri="{FF2B5EF4-FFF2-40B4-BE49-F238E27FC236}">
              <a16:creationId xmlns:a16="http://schemas.microsoft.com/office/drawing/2014/main" xmlns="" id="{9B6EAD3C-73E6-4D29-8A27-3D59E3DA46FC}"/>
            </a:ext>
          </a:extLst>
        </xdr:cNvPr>
        <xdr:cNvSpPr txBox="1">
          <a:spLocks noChangeArrowheads="1"/>
        </xdr:cNvSpPr>
      </xdr:nvSpPr>
      <xdr:spPr bwMode="auto">
        <a:xfrm>
          <a:off x="6555468"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69</xdr:row>
      <xdr:rowOff>0</xdr:rowOff>
    </xdr:from>
    <xdr:ext cx="95250" cy="171450"/>
    <xdr:sp macro="" textlink="">
      <xdr:nvSpPr>
        <xdr:cNvPr id="1892" name="Text Box 18">
          <a:extLst>
            <a:ext uri="{FF2B5EF4-FFF2-40B4-BE49-F238E27FC236}">
              <a16:creationId xmlns:a16="http://schemas.microsoft.com/office/drawing/2014/main" xmlns="" id="{807AC296-732E-45A6-BDC6-5DFC7679B15B}"/>
            </a:ext>
          </a:extLst>
        </xdr:cNvPr>
        <xdr:cNvSpPr txBox="1">
          <a:spLocks noChangeArrowheads="1"/>
        </xdr:cNvSpPr>
      </xdr:nvSpPr>
      <xdr:spPr bwMode="auto">
        <a:xfrm>
          <a:off x="6555468"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69</xdr:row>
      <xdr:rowOff>0</xdr:rowOff>
    </xdr:from>
    <xdr:ext cx="95250" cy="171450"/>
    <xdr:sp macro="" textlink="">
      <xdr:nvSpPr>
        <xdr:cNvPr id="1893" name="Text Box 16">
          <a:extLst>
            <a:ext uri="{FF2B5EF4-FFF2-40B4-BE49-F238E27FC236}">
              <a16:creationId xmlns:a16="http://schemas.microsoft.com/office/drawing/2014/main" xmlns="" id="{4495C48A-E6EA-4499-9156-4C97D2671517}"/>
            </a:ext>
          </a:extLst>
        </xdr:cNvPr>
        <xdr:cNvSpPr txBox="1">
          <a:spLocks noChangeArrowheads="1"/>
        </xdr:cNvSpPr>
      </xdr:nvSpPr>
      <xdr:spPr bwMode="auto">
        <a:xfrm>
          <a:off x="939845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69</xdr:row>
      <xdr:rowOff>0</xdr:rowOff>
    </xdr:from>
    <xdr:ext cx="95250" cy="171450"/>
    <xdr:sp macro="" textlink="">
      <xdr:nvSpPr>
        <xdr:cNvPr id="1894" name="Text Box 17">
          <a:extLst>
            <a:ext uri="{FF2B5EF4-FFF2-40B4-BE49-F238E27FC236}">
              <a16:creationId xmlns:a16="http://schemas.microsoft.com/office/drawing/2014/main" xmlns="" id="{E9063FF7-381A-483E-9159-FED06DAD9AFF}"/>
            </a:ext>
          </a:extLst>
        </xdr:cNvPr>
        <xdr:cNvSpPr txBox="1">
          <a:spLocks noChangeArrowheads="1"/>
        </xdr:cNvSpPr>
      </xdr:nvSpPr>
      <xdr:spPr bwMode="auto">
        <a:xfrm>
          <a:off x="939845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69</xdr:row>
      <xdr:rowOff>0</xdr:rowOff>
    </xdr:from>
    <xdr:ext cx="95250" cy="171450"/>
    <xdr:sp macro="" textlink="">
      <xdr:nvSpPr>
        <xdr:cNvPr id="1895" name="Text Box 18">
          <a:extLst>
            <a:ext uri="{FF2B5EF4-FFF2-40B4-BE49-F238E27FC236}">
              <a16:creationId xmlns:a16="http://schemas.microsoft.com/office/drawing/2014/main" xmlns="" id="{377B2F63-FE59-459E-8337-F46ECE326966}"/>
            </a:ext>
          </a:extLst>
        </xdr:cNvPr>
        <xdr:cNvSpPr txBox="1">
          <a:spLocks noChangeArrowheads="1"/>
        </xdr:cNvSpPr>
      </xdr:nvSpPr>
      <xdr:spPr bwMode="auto">
        <a:xfrm>
          <a:off x="939845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69</xdr:row>
      <xdr:rowOff>0</xdr:rowOff>
    </xdr:from>
    <xdr:ext cx="95250" cy="171450"/>
    <xdr:sp macro="" textlink="">
      <xdr:nvSpPr>
        <xdr:cNvPr id="1896" name="Text Box 19">
          <a:extLst>
            <a:ext uri="{FF2B5EF4-FFF2-40B4-BE49-F238E27FC236}">
              <a16:creationId xmlns:a16="http://schemas.microsoft.com/office/drawing/2014/main" xmlns="" id="{EC620DC9-100B-4AC9-9A66-3A38AC7BB62C}"/>
            </a:ext>
          </a:extLst>
        </xdr:cNvPr>
        <xdr:cNvSpPr txBox="1">
          <a:spLocks noChangeArrowheads="1"/>
        </xdr:cNvSpPr>
      </xdr:nvSpPr>
      <xdr:spPr bwMode="auto">
        <a:xfrm>
          <a:off x="939845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69</xdr:row>
      <xdr:rowOff>0</xdr:rowOff>
    </xdr:from>
    <xdr:ext cx="95250" cy="171450"/>
    <xdr:sp macro="" textlink="">
      <xdr:nvSpPr>
        <xdr:cNvPr id="1897" name="Text Box 16">
          <a:extLst>
            <a:ext uri="{FF2B5EF4-FFF2-40B4-BE49-F238E27FC236}">
              <a16:creationId xmlns:a16="http://schemas.microsoft.com/office/drawing/2014/main" xmlns="" id="{E281BBB0-DC69-4618-A635-B35D8E52F543}"/>
            </a:ext>
          </a:extLst>
        </xdr:cNvPr>
        <xdr:cNvSpPr txBox="1">
          <a:spLocks noChangeArrowheads="1"/>
        </xdr:cNvSpPr>
      </xdr:nvSpPr>
      <xdr:spPr bwMode="auto">
        <a:xfrm>
          <a:off x="939845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69</xdr:row>
      <xdr:rowOff>0</xdr:rowOff>
    </xdr:from>
    <xdr:ext cx="95250" cy="171450"/>
    <xdr:sp macro="" textlink="">
      <xdr:nvSpPr>
        <xdr:cNvPr id="1898" name="Text Box 17">
          <a:extLst>
            <a:ext uri="{FF2B5EF4-FFF2-40B4-BE49-F238E27FC236}">
              <a16:creationId xmlns:a16="http://schemas.microsoft.com/office/drawing/2014/main" xmlns="" id="{45379F41-035B-4D97-9936-08543879778D}"/>
            </a:ext>
          </a:extLst>
        </xdr:cNvPr>
        <xdr:cNvSpPr txBox="1">
          <a:spLocks noChangeArrowheads="1"/>
        </xdr:cNvSpPr>
      </xdr:nvSpPr>
      <xdr:spPr bwMode="auto">
        <a:xfrm>
          <a:off x="939845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69</xdr:row>
      <xdr:rowOff>0</xdr:rowOff>
    </xdr:from>
    <xdr:ext cx="95250" cy="171450"/>
    <xdr:sp macro="" textlink="">
      <xdr:nvSpPr>
        <xdr:cNvPr id="1899" name="Text Box 18">
          <a:extLst>
            <a:ext uri="{FF2B5EF4-FFF2-40B4-BE49-F238E27FC236}">
              <a16:creationId xmlns:a16="http://schemas.microsoft.com/office/drawing/2014/main" xmlns="" id="{E68B2D73-92E0-4E15-8EB9-0C728C20F1C4}"/>
            </a:ext>
          </a:extLst>
        </xdr:cNvPr>
        <xdr:cNvSpPr txBox="1">
          <a:spLocks noChangeArrowheads="1"/>
        </xdr:cNvSpPr>
      </xdr:nvSpPr>
      <xdr:spPr bwMode="auto">
        <a:xfrm>
          <a:off x="939845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69</xdr:row>
      <xdr:rowOff>0</xdr:rowOff>
    </xdr:from>
    <xdr:ext cx="95250" cy="171450"/>
    <xdr:sp macro="" textlink="">
      <xdr:nvSpPr>
        <xdr:cNvPr id="1900" name="Text Box 19">
          <a:extLst>
            <a:ext uri="{FF2B5EF4-FFF2-40B4-BE49-F238E27FC236}">
              <a16:creationId xmlns:a16="http://schemas.microsoft.com/office/drawing/2014/main" xmlns="" id="{569A7A00-A949-46AD-9F3E-8B95F57EA4BF}"/>
            </a:ext>
          </a:extLst>
        </xdr:cNvPr>
        <xdr:cNvSpPr txBox="1">
          <a:spLocks noChangeArrowheads="1"/>
        </xdr:cNvSpPr>
      </xdr:nvSpPr>
      <xdr:spPr bwMode="auto">
        <a:xfrm>
          <a:off x="939845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171450"/>
    <xdr:sp macro="" textlink="">
      <xdr:nvSpPr>
        <xdr:cNvPr id="1901" name="Text Box 16">
          <a:extLst>
            <a:ext uri="{FF2B5EF4-FFF2-40B4-BE49-F238E27FC236}">
              <a16:creationId xmlns:a16="http://schemas.microsoft.com/office/drawing/2014/main" xmlns="" id="{3D116270-3535-4397-AE59-FB6643A7E222}"/>
            </a:ext>
          </a:extLst>
        </xdr:cNvPr>
        <xdr:cNvSpPr txBox="1">
          <a:spLocks noChangeArrowheads="1"/>
        </xdr:cNvSpPr>
      </xdr:nvSpPr>
      <xdr:spPr bwMode="auto">
        <a:xfrm>
          <a:off x="371021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171450"/>
    <xdr:sp macro="" textlink="">
      <xdr:nvSpPr>
        <xdr:cNvPr id="1902" name="Text Box 17">
          <a:extLst>
            <a:ext uri="{FF2B5EF4-FFF2-40B4-BE49-F238E27FC236}">
              <a16:creationId xmlns:a16="http://schemas.microsoft.com/office/drawing/2014/main" xmlns="" id="{F919E4EB-366D-4447-94D9-80330C877B00}"/>
            </a:ext>
          </a:extLst>
        </xdr:cNvPr>
        <xdr:cNvSpPr txBox="1">
          <a:spLocks noChangeArrowheads="1"/>
        </xdr:cNvSpPr>
      </xdr:nvSpPr>
      <xdr:spPr bwMode="auto">
        <a:xfrm>
          <a:off x="371021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171450"/>
    <xdr:sp macro="" textlink="">
      <xdr:nvSpPr>
        <xdr:cNvPr id="1903" name="Text Box 18">
          <a:extLst>
            <a:ext uri="{FF2B5EF4-FFF2-40B4-BE49-F238E27FC236}">
              <a16:creationId xmlns:a16="http://schemas.microsoft.com/office/drawing/2014/main" xmlns="" id="{140215AF-72BA-4732-9AA6-B8B34EC1842A}"/>
            </a:ext>
          </a:extLst>
        </xdr:cNvPr>
        <xdr:cNvSpPr txBox="1">
          <a:spLocks noChangeArrowheads="1"/>
        </xdr:cNvSpPr>
      </xdr:nvSpPr>
      <xdr:spPr bwMode="auto">
        <a:xfrm>
          <a:off x="371021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171450"/>
    <xdr:sp macro="" textlink="">
      <xdr:nvSpPr>
        <xdr:cNvPr id="1904" name="Text Box 19">
          <a:extLst>
            <a:ext uri="{FF2B5EF4-FFF2-40B4-BE49-F238E27FC236}">
              <a16:creationId xmlns:a16="http://schemas.microsoft.com/office/drawing/2014/main" xmlns="" id="{14452599-1C58-43FE-AEFD-27AAF35D80A7}"/>
            </a:ext>
          </a:extLst>
        </xdr:cNvPr>
        <xdr:cNvSpPr txBox="1">
          <a:spLocks noChangeArrowheads="1"/>
        </xdr:cNvSpPr>
      </xdr:nvSpPr>
      <xdr:spPr bwMode="auto">
        <a:xfrm>
          <a:off x="371021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504825</xdr:rowOff>
    </xdr:from>
    <xdr:ext cx="95250" cy="448496"/>
    <xdr:sp macro="" textlink="">
      <xdr:nvSpPr>
        <xdr:cNvPr id="1905" name="Text Box 15">
          <a:extLst>
            <a:ext uri="{FF2B5EF4-FFF2-40B4-BE49-F238E27FC236}">
              <a16:creationId xmlns:a16="http://schemas.microsoft.com/office/drawing/2014/main" xmlns="" id="{A9B929AE-2B7F-4C54-A3E2-1CB326CD760F}"/>
            </a:ext>
          </a:extLst>
        </xdr:cNvPr>
        <xdr:cNvSpPr txBox="1">
          <a:spLocks noChangeArrowheads="1"/>
        </xdr:cNvSpPr>
      </xdr:nvSpPr>
      <xdr:spPr bwMode="auto">
        <a:xfrm>
          <a:off x="3710214" y="5433332"/>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171450"/>
    <xdr:sp macro="" textlink="">
      <xdr:nvSpPr>
        <xdr:cNvPr id="1906" name="Text Box 16">
          <a:extLst>
            <a:ext uri="{FF2B5EF4-FFF2-40B4-BE49-F238E27FC236}">
              <a16:creationId xmlns:a16="http://schemas.microsoft.com/office/drawing/2014/main" xmlns="" id="{232F9895-C649-4C7D-AEBE-8FB20F4929CF}"/>
            </a:ext>
          </a:extLst>
        </xdr:cNvPr>
        <xdr:cNvSpPr txBox="1">
          <a:spLocks noChangeArrowheads="1"/>
        </xdr:cNvSpPr>
      </xdr:nvSpPr>
      <xdr:spPr bwMode="auto">
        <a:xfrm>
          <a:off x="6555468"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171450"/>
    <xdr:sp macro="" textlink="">
      <xdr:nvSpPr>
        <xdr:cNvPr id="1907" name="Text Box 17">
          <a:extLst>
            <a:ext uri="{FF2B5EF4-FFF2-40B4-BE49-F238E27FC236}">
              <a16:creationId xmlns:a16="http://schemas.microsoft.com/office/drawing/2014/main" xmlns="" id="{E87DA689-7228-4B3F-B1B4-323ED2153491}"/>
            </a:ext>
          </a:extLst>
        </xdr:cNvPr>
        <xdr:cNvSpPr txBox="1">
          <a:spLocks noChangeArrowheads="1"/>
        </xdr:cNvSpPr>
      </xdr:nvSpPr>
      <xdr:spPr bwMode="auto">
        <a:xfrm>
          <a:off x="6555468"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171450"/>
    <xdr:sp macro="" textlink="">
      <xdr:nvSpPr>
        <xdr:cNvPr id="1908" name="Text Box 18">
          <a:extLst>
            <a:ext uri="{FF2B5EF4-FFF2-40B4-BE49-F238E27FC236}">
              <a16:creationId xmlns:a16="http://schemas.microsoft.com/office/drawing/2014/main" xmlns="" id="{AFAC8FD1-FAB1-422F-A041-90CA8374F3CF}"/>
            </a:ext>
          </a:extLst>
        </xdr:cNvPr>
        <xdr:cNvSpPr txBox="1">
          <a:spLocks noChangeArrowheads="1"/>
        </xdr:cNvSpPr>
      </xdr:nvSpPr>
      <xdr:spPr bwMode="auto">
        <a:xfrm>
          <a:off x="6555468"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171450"/>
    <xdr:sp macro="" textlink="">
      <xdr:nvSpPr>
        <xdr:cNvPr id="1909" name="Text Box 19">
          <a:extLst>
            <a:ext uri="{FF2B5EF4-FFF2-40B4-BE49-F238E27FC236}">
              <a16:creationId xmlns:a16="http://schemas.microsoft.com/office/drawing/2014/main" xmlns="" id="{FD4D86DD-5FD4-4B79-A7D1-203539C8B246}"/>
            </a:ext>
          </a:extLst>
        </xdr:cNvPr>
        <xdr:cNvSpPr txBox="1">
          <a:spLocks noChangeArrowheads="1"/>
        </xdr:cNvSpPr>
      </xdr:nvSpPr>
      <xdr:spPr bwMode="auto">
        <a:xfrm>
          <a:off x="6555468"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504825</xdr:rowOff>
    </xdr:from>
    <xdr:ext cx="95250" cy="442269"/>
    <xdr:sp macro="" textlink="">
      <xdr:nvSpPr>
        <xdr:cNvPr id="1910" name="Text Box 15">
          <a:extLst>
            <a:ext uri="{FF2B5EF4-FFF2-40B4-BE49-F238E27FC236}">
              <a16:creationId xmlns:a16="http://schemas.microsoft.com/office/drawing/2014/main" xmlns="" id="{DF63CC08-E2AD-4654-89EC-BC2F9C7A2E29}"/>
            </a:ext>
          </a:extLst>
        </xdr:cNvPr>
        <xdr:cNvSpPr txBox="1">
          <a:spLocks noChangeArrowheads="1"/>
        </xdr:cNvSpPr>
      </xdr:nvSpPr>
      <xdr:spPr bwMode="auto">
        <a:xfrm>
          <a:off x="6555468" y="5433332"/>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73</xdr:row>
      <xdr:rowOff>0</xdr:rowOff>
    </xdr:from>
    <xdr:ext cx="95250" cy="171450"/>
    <xdr:sp macro="" textlink="">
      <xdr:nvSpPr>
        <xdr:cNvPr id="1911" name="Text Box 16">
          <a:extLst>
            <a:ext uri="{FF2B5EF4-FFF2-40B4-BE49-F238E27FC236}">
              <a16:creationId xmlns:a16="http://schemas.microsoft.com/office/drawing/2014/main" xmlns="" id="{6CEE5DB2-A6B6-4A7B-8EE3-B643E7E02379}"/>
            </a:ext>
          </a:extLst>
        </xdr:cNvPr>
        <xdr:cNvSpPr txBox="1">
          <a:spLocks noChangeArrowheads="1"/>
        </xdr:cNvSpPr>
      </xdr:nvSpPr>
      <xdr:spPr bwMode="auto">
        <a:xfrm>
          <a:off x="15475857"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73</xdr:row>
      <xdr:rowOff>0</xdr:rowOff>
    </xdr:from>
    <xdr:ext cx="95250" cy="171450"/>
    <xdr:sp macro="" textlink="">
      <xdr:nvSpPr>
        <xdr:cNvPr id="1912" name="Text Box 17">
          <a:extLst>
            <a:ext uri="{FF2B5EF4-FFF2-40B4-BE49-F238E27FC236}">
              <a16:creationId xmlns:a16="http://schemas.microsoft.com/office/drawing/2014/main" xmlns="" id="{11F71FF0-7910-4D3A-9305-D0054847BB20}"/>
            </a:ext>
          </a:extLst>
        </xdr:cNvPr>
        <xdr:cNvSpPr txBox="1">
          <a:spLocks noChangeArrowheads="1"/>
        </xdr:cNvSpPr>
      </xdr:nvSpPr>
      <xdr:spPr bwMode="auto">
        <a:xfrm>
          <a:off x="15475857"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73</xdr:row>
      <xdr:rowOff>0</xdr:rowOff>
    </xdr:from>
    <xdr:ext cx="95250" cy="171450"/>
    <xdr:sp macro="" textlink="">
      <xdr:nvSpPr>
        <xdr:cNvPr id="1913" name="Text Box 18">
          <a:extLst>
            <a:ext uri="{FF2B5EF4-FFF2-40B4-BE49-F238E27FC236}">
              <a16:creationId xmlns:a16="http://schemas.microsoft.com/office/drawing/2014/main" xmlns="" id="{945116B0-5373-4679-B7F3-BF253BE36F41}"/>
            </a:ext>
          </a:extLst>
        </xdr:cNvPr>
        <xdr:cNvSpPr txBox="1">
          <a:spLocks noChangeArrowheads="1"/>
        </xdr:cNvSpPr>
      </xdr:nvSpPr>
      <xdr:spPr bwMode="auto">
        <a:xfrm>
          <a:off x="15475857"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73</xdr:row>
      <xdr:rowOff>0</xdr:rowOff>
    </xdr:from>
    <xdr:ext cx="95250" cy="171450"/>
    <xdr:sp macro="" textlink="">
      <xdr:nvSpPr>
        <xdr:cNvPr id="1914" name="Text Box 19">
          <a:extLst>
            <a:ext uri="{FF2B5EF4-FFF2-40B4-BE49-F238E27FC236}">
              <a16:creationId xmlns:a16="http://schemas.microsoft.com/office/drawing/2014/main" xmlns="" id="{B7E30969-264F-4BF9-AC08-8EE2E79869D1}"/>
            </a:ext>
          </a:extLst>
        </xdr:cNvPr>
        <xdr:cNvSpPr txBox="1">
          <a:spLocks noChangeArrowheads="1"/>
        </xdr:cNvSpPr>
      </xdr:nvSpPr>
      <xdr:spPr bwMode="auto">
        <a:xfrm>
          <a:off x="15475857"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73</xdr:row>
      <xdr:rowOff>504825</xdr:rowOff>
    </xdr:from>
    <xdr:ext cx="95250" cy="442269"/>
    <xdr:sp macro="" textlink="">
      <xdr:nvSpPr>
        <xdr:cNvPr id="1915" name="Text Box 15">
          <a:extLst>
            <a:ext uri="{FF2B5EF4-FFF2-40B4-BE49-F238E27FC236}">
              <a16:creationId xmlns:a16="http://schemas.microsoft.com/office/drawing/2014/main" xmlns="" id="{DA9C63F2-6F7F-4F65-891D-990111F06567}"/>
            </a:ext>
          </a:extLst>
        </xdr:cNvPr>
        <xdr:cNvSpPr txBox="1">
          <a:spLocks noChangeArrowheads="1"/>
        </xdr:cNvSpPr>
      </xdr:nvSpPr>
      <xdr:spPr bwMode="auto">
        <a:xfrm>
          <a:off x="15475857" y="5433332"/>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504825</xdr:rowOff>
    </xdr:from>
    <xdr:ext cx="95250" cy="444014"/>
    <xdr:sp macro="" textlink="">
      <xdr:nvSpPr>
        <xdr:cNvPr id="1916" name="Text Box 15">
          <a:extLst>
            <a:ext uri="{FF2B5EF4-FFF2-40B4-BE49-F238E27FC236}">
              <a16:creationId xmlns:a16="http://schemas.microsoft.com/office/drawing/2014/main" xmlns="" id="{9D35D691-A7CA-4DE7-AFEA-62507279DD1A}"/>
            </a:ext>
          </a:extLst>
        </xdr:cNvPr>
        <xdr:cNvSpPr txBox="1">
          <a:spLocks noChangeArrowheads="1"/>
        </xdr:cNvSpPr>
      </xdr:nvSpPr>
      <xdr:spPr bwMode="auto">
        <a:xfrm>
          <a:off x="3710214" y="5245554"/>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171450"/>
    <xdr:sp macro="" textlink="">
      <xdr:nvSpPr>
        <xdr:cNvPr id="1917" name="Text Box 16">
          <a:extLst>
            <a:ext uri="{FF2B5EF4-FFF2-40B4-BE49-F238E27FC236}">
              <a16:creationId xmlns:a16="http://schemas.microsoft.com/office/drawing/2014/main" xmlns="" id="{A2212EE0-F4D9-4234-B8F9-7AA2696C6915}"/>
            </a:ext>
          </a:extLst>
        </xdr:cNvPr>
        <xdr:cNvSpPr txBox="1">
          <a:spLocks noChangeArrowheads="1"/>
        </xdr:cNvSpPr>
      </xdr:nvSpPr>
      <xdr:spPr bwMode="auto">
        <a:xfrm>
          <a:off x="371021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171450"/>
    <xdr:sp macro="" textlink="">
      <xdr:nvSpPr>
        <xdr:cNvPr id="1918" name="Text Box 17">
          <a:extLst>
            <a:ext uri="{FF2B5EF4-FFF2-40B4-BE49-F238E27FC236}">
              <a16:creationId xmlns:a16="http://schemas.microsoft.com/office/drawing/2014/main" xmlns="" id="{3C3E26B0-C449-4003-90AC-A6D895B3A33B}"/>
            </a:ext>
          </a:extLst>
        </xdr:cNvPr>
        <xdr:cNvSpPr txBox="1">
          <a:spLocks noChangeArrowheads="1"/>
        </xdr:cNvSpPr>
      </xdr:nvSpPr>
      <xdr:spPr bwMode="auto">
        <a:xfrm>
          <a:off x="371021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171450"/>
    <xdr:sp macro="" textlink="">
      <xdr:nvSpPr>
        <xdr:cNvPr id="1919" name="Text Box 18">
          <a:extLst>
            <a:ext uri="{FF2B5EF4-FFF2-40B4-BE49-F238E27FC236}">
              <a16:creationId xmlns:a16="http://schemas.microsoft.com/office/drawing/2014/main" xmlns="" id="{664C5A2E-F1CD-4045-A9F8-587D9FE04D2D}"/>
            </a:ext>
          </a:extLst>
        </xdr:cNvPr>
        <xdr:cNvSpPr txBox="1">
          <a:spLocks noChangeArrowheads="1"/>
        </xdr:cNvSpPr>
      </xdr:nvSpPr>
      <xdr:spPr bwMode="auto">
        <a:xfrm>
          <a:off x="371021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171450"/>
    <xdr:sp macro="" textlink="">
      <xdr:nvSpPr>
        <xdr:cNvPr id="1920" name="Text Box 19">
          <a:extLst>
            <a:ext uri="{FF2B5EF4-FFF2-40B4-BE49-F238E27FC236}">
              <a16:creationId xmlns:a16="http://schemas.microsoft.com/office/drawing/2014/main" xmlns="" id="{A598A053-B198-4AB1-90A8-43399B4052DB}"/>
            </a:ext>
          </a:extLst>
        </xdr:cNvPr>
        <xdr:cNvSpPr txBox="1">
          <a:spLocks noChangeArrowheads="1"/>
        </xdr:cNvSpPr>
      </xdr:nvSpPr>
      <xdr:spPr bwMode="auto">
        <a:xfrm>
          <a:off x="371021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504825</xdr:rowOff>
    </xdr:from>
    <xdr:ext cx="95250" cy="213632"/>
    <xdr:sp macro="" textlink="">
      <xdr:nvSpPr>
        <xdr:cNvPr id="1921" name="Text Box 15">
          <a:extLst>
            <a:ext uri="{FF2B5EF4-FFF2-40B4-BE49-F238E27FC236}">
              <a16:creationId xmlns:a16="http://schemas.microsoft.com/office/drawing/2014/main" xmlns="" id="{B30D6A2A-29CF-4455-82E8-E8979D0F92C9}"/>
            </a:ext>
          </a:extLst>
        </xdr:cNvPr>
        <xdr:cNvSpPr txBox="1">
          <a:spLocks noChangeArrowheads="1"/>
        </xdr:cNvSpPr>
      </xdr:nvSpPr>
      <xdr:spPr bwMode="auto">
        <a:xfrm>
          <a:off x="3710214" y="543333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504825</xdr:rowOff>
    </xdr:from>
    <xdr:ext cx="95250" cy="444331"/>
    <xdr:sp macro="" textlink="">
      <xdr:nvSpPr>
        <xdr:cNvPr id="1922" name="Text Box 15">
          <a:extLst>
            <a:ext uri="{FF2B5EF4-FFF2-40B4-BE49-F238E27FC236}">
              <a16:creationId xmlns:a16="http://schemas.microsoft.com/office/drawing/2014/main" xmlns="" id="{12C0F44D-33CC-4396-9707-0C72B0F1D84B}"/>
            </a:ext>
          </a:extLst>
        </xdr:cNvPr>
        <xdr:cNvSpPr txBox="1">
          <a:spLocks noChangeArrowheads="1"/>
        </xdr:cNvSpPr>
      </xdr:nvSpPr>
      <xdr:spPr bwMode="auto">
        <a:xfrm>
          <a:off x="3710214" y="5433332"/>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72</xdr:row>
      <xdr:rowOff>504825</xdr:rowOff>
    </xdr:from>
    <xdr:ext cx="95250" cy="442269"/>
    <xdr:sp macro="" textlink="">
      <xdr:nvSpPr>
        <xdr:cNvPr id="1923" name="Text Box 15">
          <a:extLst>
            <a:ext uri="{FF2B5EF4-FFF2-40B4-BE49-F238E27FC236}">
              <a16:creationId xmlns:a16="http://schemas.microsoft.com/office/drawing/2014/main" xmlns="" id="{6624AD59-0023-467E-91C5-A98BDA5B1502}"/>
            </a:ext>
          </a:extLst>
        </xdr:cNvPr>
        <xdr:cNvSpPr txBox="1">
          <a:spLocks noChangeArrowheads="1"/>
        </xdr:cNvSpPr>
      </xdr:nvSpPr>
      <xdr:spPr bwMode="auto">
        <a:xfrm>
          <a:off x="6555468" y="5245554"/>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171450"/>
    <xdr:sp macro="" textlink="">
      <xdr:nvSpPr>
        <xdr:cNvPr id="1924" name="Text Box 16">
          <a:extLst>
            <a:ext uri="{FF2B5EF4-FFF2-40B4-BE49-F238E27FC236}">
              <a16:creationId xmlns:a16="http://schemas.microsoft.com/office/drawing/2014/main" xmlns="" id="{267EFCEA-D4A6-4D30-95A0-DDCCEA51E90E}"/>
            </a:ext>
          </a:extLst>
        </xdr:cNvPr>
        <xdr:cNvSpPr txBox="1">
          <a:spLocks noChangeArrowheads="1"/>
        </xdr:cNvSpPr>
      </xdr:nvSpPr>
      <xdr:spPr bwMode="auto">
        <a:xfrm>
          <a:off x="6555468"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171450"/>
    <xdr:sp macro="" textlink="">
      <xdr:nvSpPr>
        <xdr:cNvPr id="1925" name="Text Box 17">
          <a:extLst>
            <a:ext uri="{FF2B5EF4-FFF2-40B4-BE49-F238E27FC236}">
              <a16:creationId xmlns:a16="http://schemas.microsoft.com/office/drawing/2014/main" xmlns="" id="{75FEA3F2-D605-4823-9FD0-7E16254FFD43}"/>
            </a:ext>
          </a:extLst>
        </xdr:cNvPr>
        <xdr:cNvSpPr txBox="1">
          <a:spLocks noChangeArrowheads="1"/>
        </xdr:cNvSpPr>
      </xdr:nvSpPr>
      <xdr:spPr bwMode="auto">
        <a:xfrm>
          <a:off x="6555468"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171450"/>
    <xdr:sp macro="" textlink="">
      <xdr:nvSpPr>
        <xdr:cNvPr id="1926" name="Text Box 18">
          <a:extLst>
            <a:ext uri="{FF2B5EF4-FFF2-40B4-BE49-F238E27FC236}">
              <a16:creationId xmlns:a16="http://schemas.microsoft.com/office/drawing/2014/main" xmlns="" id="{B25678ED-B989-4972-A2AE-5A37088C62A6}"/>
            </a:ext>
          </a:extLst>
        </xdr:cNvPr>
        <xdr:cNvSpPr txBox="1">
          <a:spLocks noChangeArrowheads="1"/>
        </xdr:cNvSpPr>
      </xdr:nvSpPr>
      <xdr:spPr bwMode="auto">
        <a:xfrm>
          <a:off x="6555468"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504825</xdr:rowOff>
    </xdr:from>
    <xdr:ext cx="95250" cy="213632"/>
    <xdr:sp macro="" textlink="">
      <xdr:nvSpPr>
        <xdr:cNvPr id="1927" name="Text Box 15">
          <a:extLst>
            <a:ext uri="{FF2B5EF4-FFF2-40B4-BE49-F238E27FC236}">
              <a16:creationId xmlns:a16="http://schemas.microsoft.com/office/drawing/2014/main" xmlns="" id="{5BFFE07A-DD28-4DF8-85BE-E827FAE1C653}"/>
            </a:ext>
          </a:extLst>
        </xdr:cNvPr>
        <xdr:cNvSpPr txBox="1">
          <a:spLocks noChangeArrowheads="1"/>
        </xdr:cNvSpPr>
      </xdr:nvSpPr>
      <xdr:spPr bwMode="auto">
        <a:xfrm>
          <a:off x="6555468" y="543333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171450"/>
    <xdr:sp macro="" textlink="">
      <xdr:nvSpPr>
        <xdr:cNvPr id="1928" name="Text Box 16">
          <a:extLst>
            <a:ext uri="{FF2B5EF4-FFF2-40B4-BE49-F238E27FC236}">
              <a16:creationId xmlns:a16="http://schemas.microsoft.com/office/drawing/2014/main" xmlns="" id="{BDF54E87-1665-4A9A-9A06-AF4BC8294B0C}"/>
            </a:ext>
          </a:extLst>
        </xdr:cNvPr>
        <xdr:cNvSpPr txBox="1">
          <a:spLocks noChangeArrowheads="1"/>
        </xdr:cNvSpPr>
      </xdr:nvSpPr>
      <xdr:spPr bwMode="auto">
        <a:xfrm>
          <a:off x="939845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171450"/>
    <xdr:sp macro="" textlink="">
      <xdr:nvSpPr>
        <xdr:cNvPr id="1929" name="Text Box 17">
          <a:extLst>
            <a:ext uri="{FF2B5EF4-FFF2-40B4-BE49-F238E27FC236}">
              <a16:creationId xmlns:a16="http://schemas.microsoft.com/office/drawing/2014/main" xmlns="" id="{2CB82D05-4283-4003-B8B5-5067DD23EDE4}"/>
            </a:ext>
          </a:extLst>
        </xdr:cNvPr>
        <xdr:cNvSpPr txBox="1">
          <a:spLocks noChangeArrowheads="1"/>
        </xdr:cNvSpPr>
      </xdr:nvSpPr>
      <xdr:spPr bwMode="auto">
        <a:xfrm>
          <a:off x="939845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171450"/>
    <xdr:sp macro="" textlink="">
      <xdr:nvSpPr>
        <xdr:cNvPr id="1930" name="Text Box 18">
          <a:extLst>
            <a:ext uri="{FF2B5EF4-FFF2-40B4-BE49-F238E27FC236}">
              <a16:creationId xmlns:a16="http://schemas.microsoft.com/office/drawing/2014/main" xmlns="" id="{EC5D60FE-9A92-4878-B196-30AB11E7CE26}"/>
            </a:ext>
          </a:extLst>
        </xdr:cNvPr>
        <xdr:cNvSpPr txBox="1">
          <a:spLocks noChangeArrowheads="1"/>
        </xdr:cNvSpPr>
      </xdr:nvSpPr>
      <xdr:spPr bwMode="auto">
        <a:xfrm>
          <a:off x="939845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171450"/>
    <xdr:sp macro="" textlink="">
      <xdr:nvSpPr>
        <xdr:cNvPr id="1931" name="Text Box 19">
          <a:extLst>
            <a:ext uri="{FF2B5EF4-FFF2-40B4-BE49-F238E27FC236}">
              <a16:creationId xmlns:a16="http://schemas.microsoft.com/office/drawing/2014/main" xmlns="" id="{00D4A7CF-1C65-420F-9ADA-6D10C75BA87D}"/>
            </a:ext>
          </a:extLst>
        </xdr:cNvPr>
        <xdr:cNvSpPr txBox="1">
          <a:spLocks noChangeArrowheads="1"/>
        </xdr:cNvSpPr>
      </xdr:nvSpPr>
      <xdr:spPr bwMode="auto">
        <a:xfrm>
          <a:off x="939845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171450"/>
    <xdr:sp macro="" textlink="">
      <xdr:nvSpPr>
        <xdr:cNvPr id="1932" name="Text Box 16">
          <a:extLst>
            <a:ext uri="{FF2B5EF4-FFF2-40B4-BE49-F238E27FC236}">
              <a16:creationId xmlns:a16="http://schemas.microsoft.com/office/drawing/2014/main" xmlns="" id="{10E4ECEB-78B3-453E-9C2E-D4B8E83244DE}"/>
            </a:ext>
          </a:extLst>
        </xdr:cNvPr>
        <xdr:cNvSpPr txBox="1">
          <a:spLocks noChangeArrowheads="1"/>
        </xdr:cNvSpPr>
      </xdr:nvSpPr>
      <xdr:spPr bwMode="auto">
        <a:xfrm>
          <a:off x="939845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171450"/>
    <xdr:sp macro="" textlink="">
      <xdr:nvSpPr>
        <xdr:cNvPr id="1933" name="Text Box 17">
          <a:extLst>
            <a:ext uri="{FF2B5EF4-FFF2-40B4-BE49-F238E27FC236}">
              <a16:creationId xmlns:a16="http://schemas.microsoft.com/office/drawing/2014/main" xmlns="" id="{B66304F4-F0A3-4B6E-9A25-ECBEAA2346D2}"/>
            </a:ext>
          </a:extLst>
        </xdr:cNvPr>
        <xdr:cNvSpPr txBox="1">
          <a:spLocks noChangeArrowheads="1"/>
        </xdr:cNvSpPr>
      </xdr:nvSpPr>
      <xdr:spPr bwMode="auto">
        <a:xfrm>
          <a:off x="939845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171450"/>
    <xdr:sp macro="" textlink="">
      <xdr:nvSpPr>
        <xdr:cNvPr id="1934" name="Text Box 18">
          <a:extLst>
            <a:ext uri="{FF2B5EF4-FFF2-40B4-BE49-F238E27FC236}">
              <a16:creationId xmlns:a16="http://schemas.microsoft.com/office/drawing/2014/main" xmlns="" id="{0C8D442C-E928-421B-B6F8-058141DFA5B7}"/>
            </a:ext>
          </a:extLst>
        </xdr:cNvPr>
        <xdr:cNvSpPr txBox="1">
          <a:spLocks noChangeArrowheads="1"/>
        </xdr:cNvSpPr>
      </xdr:nvSpPr>
      <xdr:spPr bwMode="auto">
        <a:xfrm>
          <a:off x="939845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171450"/>
    <xdr:sp macro="" textlink="">
      <xdr:nvSpPr>
        <xdr:cNvPr id="1935" name="Text Box 19">
          <a:extLst>
            <a:ext uri="{FF2B5EF4-FFF2-40B4-BE49-F238E27FC236}">
              <a16:creationId xmlns:a16="http://schemas.microsoft.com/office/drawing/2014/main" xmlns="" id="{2E25B566-3572-45B2-822C-5BC9343AD970}"/>
            </a:ext>
          </a:extLst>
        </xdr:cNvPr>
        <xdr:cNvSpPr txBox="1">
          <a:spLocks noChangeArrowheads="1"/>
        </xdr:cNvSpPr>
      </xdr:nvSpPr>
      <xdr:spPr bwMode="auto">
        <a:xfrm>
          <a:off x="939845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77</xdr:row>
      <xdr:rowOff>0</xdr:rowOff>
    </xdr:from>
    <xdr:ext cx="95250" cy="171450"/>
    <xdr:sp macro="" textlink="">
      <xdr:nvSpPr>
        <xdr:cNvPr id="1936" name="Text Box 16">
          <a:extLst>
            <a:ext uri="{FF2B5EF4-FFF2-40B4-BE49-F238E27FC236}">
              <a16:creationId xmlns:a16="http://schemas.microsoft.com/office/drawing/2014/main" xmlns="" id="{2D56ABB9-3A4B-4F44-A4D9-74324CA03E97}"/>
            </a:ext>
          </a:extLst>
        </xdr:cNvPr>
        <xdr:cNvSpPr txBox="1">
          <a:spLocks noChangeArrowheads="1"/>
        </xdr:cNvSpPr>
      </xdr:nvSpPr>
      <xdr:spPr bwMode="auto">
        <a:xfrm>
          <a:off x="371021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77</xdr:row>
      <xdr:rowOff>0</xdr:rowOff>
    </xdr:from>
    <xdr:ext cx="95250" cy="171450"/>
    <xdr:sp macro="" textlink="">
      <xdr:nvSpPr>
        <xdr:cNvPr id="1937" name="Text Box 17">
          <a:extLst>
            <a:ext uri="{FF2B5EF4-FFF2-40B4-BE49-F238E27FC236}">
              <a16:creationId xmlns:a16="http://schemas.microsoft.com/office/drawing/2014/main" xmlns="" id="{C580393D-5D1E-472D-BB39-899C557B37D4}"/>
            </a:ext>
          </a:extLst>
        </xdr:cNvPr>
        <xdr:cNvSpPr txBox="1">
          <a:spLocks noChangeArrowheads="1"/>
        </xdr:cNvSpPr>
      </xdr:nvSpPr>
      <xdr:spPr bwMode="auto">
        <a:xfrm>
          <a:off x="371021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77</xdr:row>
      <xdr:rowOff>0</xdr:rowOff>
    </xdr:from>
    <xdr:ext cx="95250" cy="171450"/>
    <xdr:sp macro="" textlink="">
      <xdr:nvSpPr>
        <xdr:cNvPr id="1938" name="Text Box 18">
          <a:extLst>
            <a:ext uri="{FF2B5EF4-FFF2-40B4-BE49-F238E27FC236}">
              <a16:creationId xmlns:a16="http://schemas.microsoft.com/office/drawing/2014/main" xmlns="" id="{2A9B06F8-1C56-4E5A-8D3C-FC6D4254D78B}"/>
            </a:ext>
          </a:extLst>
        </xdr:cNvPr>
        <xdr:cNvSpPr txBox="1">
          <a:spLocks noChangeArrowheads="1"/>
        </xdr:cNvSpPr>
      </xdr:nvSpPr>
      <xdr:spPr bwMode="auto">
        <a:xfrm>
          <a:off x="371021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77</xdr:row>
      <xdr:rowOff>0</xdr:rowOff>
    </xdr:from>
    <xdr:ext cx="95250" cy="171450"/>
    <xdr:sp macro="" textlink="">
      <xdr:nvSpPr>
        <xdr:cNvPr id="1939" name="Text Box 19">
          <a:extLst>
            <a:ext uri="{FF2B5EF4-FFF2-40B4-BE49-F238E27FC236}">
              <a16:creationId xmlns:a16="http://schemas.microsoft.com/office/drawing/2014/main" xmlns="" id="{18BB393B-2295-4F93-A156-5A4A01444C6E}"/>
            </a:ext>
          </a:extLst>
        </xdr:cNvPr>
        <xdr:cNvSpPr txBox="1">
          <a:spLocks noChangeArrowheads="1"/>
        </xdr:cNvSpPr>
      </xdr:nvSpPr>
      <xdr:spPr bwMode="auto">
        <a:xfrm>
          <a:off x="371021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77</xdr:row>
      <xdr:rowOff>0</xdr:rowOff>
    </xdr:from>
    <xdr:ext cx="95250" cy="171450"/>
    <xdr:sp macro="" textlink="">
      <xdr:nvSpPr>
        <xdr:cNvPr id="1940" name="Text Box 16">
          <a:extLst>
            <a:ext uri="{FF2B5EF4-FFF2-40B4-BE49-F238E27FC236}">
              <a16:creationId xmlns:a16="http://schemas.microsoft.com/office/drawing/2014/main" xmlns="" id="{E773D4F6-6EC3-451C-9539-E4C554E67827}"/>
            </a:ext>
          </a:extLst>
        </xdr:cNvPr>
        <xdr:cNvSpPr txBox="1">
          <a:spLocks noChangeArrowheads="1"/>
        </xdr:cNvSpPr>
      </xdr:nvSpPr>
      <xdr:spPr bwMode="auto">
        <a:xfrm>
          <a:off x="6555468"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77</xdr:row>
      <xdr:rowOff>0</xdr:rowOff>
    </xdr:from>
    <xdr:ext cx="95250" cy="171450"/>
    <xdr:sp macro="" textlink="">
      <xdr:nvSpPr>
        <xdr:cNvPr id="1941" name="Text Box 17">
          <a:extLst>
            <a:ext uri="{FF2B5EF4-FFF2-40B4-BE49-F238E27FC236}">
              <a16:creationId xmlns:a16="http://schemas.microsoft.com/office/drawing/2014/main" xmlns="" id="{8184656B-D98C-4E06-8C33-5BAB57934426}"/>
            </a:ext>
          </a:extLst>
        </xdr:cNvPr>
        <xdr:cNvSpPr txBox="1">
          <a:spLocks noChangeArrowheads="1"/>
        </xdr:cNvSpPr>
      </xdr:nvSpPr>
      <xdr:spPr bwMode="auto">
        <a:xfrm>
          <a:off x="6555468"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77</xdr:row>
      <xdr:rowOff>0</xdr:rowOff>
    </xdr:from>
    <xdr:ext cx="95250" cy="171450"/>
    <xdr:sp macro="" textlink="">
      <xdr:nvSpPr>
        <xdr:cNvPr id="1942" name="Text Box 18">
          <a:extLst>
            <a:ext uri="{FF2B5EF4-FFF2-40B4-BE49-F238E27FC236}">
              <a16:creationId xmlns:a16="http://schemas.microsoft.com/office/drawing/2014/main" xmlns="" id="{0A62D751-8992-4232-93C8-D28AE1B13C57}"/>
            </a:ext>
          </a:extLst>
        </xdr:cNvPr>
        <xdr:cNvSpPr txBox="1">
          <a:spLocks noChangeArrowheads="1"/>
        </xdr:cNvSpPr>
      </xdr:nvSpPr>
      <xdr:spPr bwMode="auto">
        <a:xfrm>
          <a:off x="6555468"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77</xdr:row>
      <xdr:rowOff>0</xdr:rowOff>
    </xdr:from>
    <xdr:ext cx="95250" cy="171450"/>
    <xdr:sp macro="" textlink="">
      <xdr:nvSpPr>
        <xdr:cNvPr id="1943" name="Text Box 19">
          <a:extLst>
            <a:ext uri="{FF2B5EF4-FFF2-40B4-BE49-F238E27FC236}">
              <a16:creationId xmlns:a16="http://schemas.microsoft.com/office/drawing/2014/main" xmlns="" id="{A0BD512E-28B8-4A89-BCA3-E2454A96D3C2}"/>
            </a:ext>
          </a:extLst>
        </xdr:cNvPr>
        <xdr:cNvSpPr txBox="1">
          <a:spLocks noChangeArrowheads="1"/>
        </xdr:cNvSpPr>
      </xdr:nvSpPr>
      <xdr:spPr bwMode="auto">
        <a:xfrm>
          <a:off x="6555468"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77</xdr:row>
      <xdr:rowOff>0</xdr:rowOff>
    </xdr:from>
    <xdr:ext cx="95250" cy="171450"/>
    <xdr:sp macro="" textlink="">
      <xdr:nvSpPr>
        <xdr:cNvPr id="1944" name="Text Box 16">
          <a:extLst>
            <a:ext uri="{FF2B5EF4-FFF2-40B4-BE49-F238E27FC236}">
              <a16:creationId xmlns:a16="http://schemas.microsoft.com/office/drawing/2014/main" xmlns="" id="{9139B56D-F271-4920-9853-8F268ECAFC46}"/>
            </a:ext>
          </a:extLst>
        </xdr:cNvPr>
        <xdr:cNvSpPr txBox="1">
          <a:spLocks noChangeArrowheads="1"/>
        </xdr:cNvSpPr>
      </xdr:nvSpPr>
      <xdr:spPr bwMode="auto">
        <a:xfrm>
          <a:off x="15475857"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77</xdr:row>
      <xdr:rowOff>0</xdr:rowOff>
    </xdr:from>
    <xdr:ext cx="95250" cy="171450"/>
    <xdr:sp macro="" textlink="">
      <xdr:nvSpPr>
        <xdr:cNvPr id="1945" name="Text Box 17">
          <a:extLst>
            <a:ext uri="{FF2B5EF4-FFF2-40B4-BE49-F238E27FC236}">
              <a16:creationId xmlns:a16="http://schemas.microsoft.com/office/drawing/2014/main" xmlns="" id="{36BA49C6-BDA7-4CA5-86A9-0F663821BAE2}"/>
            </a:ext>
          </a:extLst>
        </xdr:cNvPr>
        <xdr:cNvSpPr txBox="1">
          <a:spLocks noChangeArrowheads="1"/>
        </xdr:cNvSpPr>
      </xdr:nvSpPr>
      <xdr:spPr bwMode="auto">
        <a:xfrm>
          <a:off x="15475857"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77</xdr:row>
      <xdr:rowOff>0</xdr:rowOff>
    </xdr:from>
    <xdr:ext cx="95250" cy="171450"/>
    <xdr:sp macro="" textlink="">
      <xdr:nvSpPr>
        <xdr:cNvPr id="1946" name="Text Box 18">
          <a:extLst>
            <a:ext uri="{FF2B5EF4-FFF2-40B4-BE49-F238E27FC236}">
              <a16:creationId xmlns:a16="http://schemas.microsoft.com/office/drawing/2014/main" xmlns="" id="{9B74F833-DAD2-48E6-BCD5-BBFF19585517}"/>
            </a:ext>
          </a:extLst>
        </xdr:cNvPr>
        <xdr:cNvSpPr txBox="1">
          <a:spLocks noChangeArrowheads="1"/>
        </xdr:cNvSpPr>
      </xdr:nvSpPr>
      <xdr:spPr bwMode="auto">
        <a:xfrm>
          <a:off x="15475857"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77</xdr:row>
      <xdr:rowOff>0</xdr:rowOff>
    </xdr:from>
    <xdr:ext cx="95250" cy="171450"/>
    <xdr:sp macro="" textlink="">
      <xdr:nvSpPr>
        <xdr:cNvPr id="1947" name="Text Box 19">
          <a:extLst>
            <a:ext uri="{FF2B5EF4-FFF2-40B4-BE49-F238E27FC236}">
              <a16:creationId xmlns:a16="http://schemas.microsoft.com/office/drawing/2014/main" xmlns="" id="{238AF34E-B9CF-44CF-A947-1D9B250DFE9C}"/>
            </a:ext>
          </a:extLst>
        </xdr:cNvPr>
        <xdr:cNvSpPr txBox="1">
          <a:spLocks noChangeArrowheads="1"/>
        </xdr:cNvSpPr>
      </xdr:nvSpPr>
      <xdr:spPr bwMode="auto">
        <a:xfrm>
          <a:off x="15475857"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76</xdr:row>
      <xdr:rowOff>504825</xdr:rowOff>
    </xdr:from>
    <xdr:ext cx="95250" cy="444014"/>
    <xdr:sp macro="" textlink="">
      <xdr:nvSpPr>
        <xdr:cNvPr id="1948" name="Text Box 15">
          <a:extLst>
            <a:ext uri="{FF2B5EF4-FFF2-40B4-BE49-F238E27FC236}">
              <a16:creationId xmlns:a16="http://schemas.microsoft.com/office/drawing/2014/main" xmlns="" id="{961510CD-8AE1-4FCC-9E17-6A5F99E70CF3}"/>
            </a:ext>
          </a:extLst>
        </xdr:cNvPr>
        <xdr:cNvSpPr txBox="1">
          <a:spLocks noChangeArrowheads="1"/>
        </xdr:cNvSpPr>
      </xdr:nvSpPr>
      <xdr:spPr bwMode="auto">
        <a:xfrm>
          <a:off x="3710214" y="5789839"/>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77</xdr:row>
      <xdr:rowOff>0</xdr:rowOff>
    </xdr:from>
    <xdr:ext cx="95250" cy="171450"/>
    <xdr:sp macro="" textlink="">
      <xdr:nvSpPr>
        <xdr:cNvPr id="1949" name="Text Box 16">
          <a:extLst>
            <a:ext uri="{FF2B5EF4-FFF2-40B4-BE49-F238E27FC236}">
              <a16:creationId xmlns:a16="http://schemas.microsoft.com/office/drawing/2014/main" xmlns="" id="{92A5448E-156B-4EC1-948E-050DABF77E67}"/>
            </a:ext>
          </a:extLst>
        </xdr:cNvPr>
        <xdr:cNvSpPr txBox="1">
          <a:spLocks noChangeArrowheads="1"/>
        </xdr:cNvSpPr>
      </xdr:nvSpPr>
      <xdr:spPr bwMode="auto">
        <a:xfrm>
          <a:off x="371021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77</xdr:row>
      <xdr:rowOff>0</xdr:rowOff>
    </xdr:from>
    <xdr:ext cx="95250" cy="171450"/>
    <xdr:sp macro="" textlink="">
      <xdr:nvSpPr>
        <xdr:cNvPr id="1950" name="Text Box 17">
          <a:extLst>
            <a:ext uri="{FF2B5EF4-FFF2-40B4-BE49-F238E27FC236}">
              <a16:creationId xmlns:a16="http://schemas.microsoft.com/office/drawing/2014/main" xmlns="" id="{70ABB064-BA56-4A4B-8C46-B54F93242F59}"/>
            </a:ext>
          </a:extLst>
        </xdr:cNvPr>
        <xdr:cNvSpPr txBox="1">
          <a:spLocks noChangeArrowheads="1"/>
        </xdr:cNvSpPr>
      </xdr:nvSpPr>
      <xdr:spPr bwMode="auto">
        <a:xfrm>
          <a:off x="371021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77</xdr:row>
      <xdr:rowOff>0</xdr:rowOff>
    </xdr:from>
    <xdr:ext cx="95250" cy="171450"/>
    <xdr:sp macro="" textlink="">
      <xdr:nvSpPr>
        <xdr:cNvPr id="1951" name="Text Box 18">
          <a:extLst>
            <a:ext uri="{FF2B5EF4-FFF2-40B4-BE49-F238E27FC236}">
              <a16:creationId xmlns:a16="http://schemas.microsoft.com/office/drawing/2014/main" xmlns="" id="{D9CB9989-A037-469E-84B5-1D2B4F063AB3}"/>
            </a:ext>
          </a:extLst>
        </xdr:cNvPr>
        <xdr:cNvSpPr txBox="1">
          <a:spLocks noChangeArrowheads="1"/>
        </xdr:cNvSpPr>
      </xdr:nvSpPr>
      <xdr:spPr bwMode="auto">
        <a:xfrm>
          <a:off x="371021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77</xdr:row>
      <xdr:rowOff>0</xdr:rowOff>
    </xdr:from>
    <xdr:ext cx="95250" cy="171450"/>
    <xdr:sp macro="" textlink="">
      <xdr:nvSpPr>
        <xdr:cNvPr id="1952" name="Text Box 19">
          <a:extLst>
            <a:ext uri="{FF2B5EF4-FFF2-40B4-BE49-F238E27FC236}">
              <a16:creationId xmlns:a16="http://schemas.microsoft.com/office/drawing/2014/main" xmlns="" id="{2FBFF4C5-F8EC-4E22-ABC8-32CE74414179}"/>
            </a:ext>
          </a:extLst>
        </xdr:cNvPr>
        <xdr:cNvSpPr txBox="1">
          <a:spLocks noChangeArrowheads="1"/>
        </xdr:cNvSpPr>
      </xdr:nvSpPr>
      <xdr:spPr bwMode="auto">
        <a:xfrm>
          <a:off x="371021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76</xdr:row>
      <xdr:rowOff>504825</xdr:rowOff>
    </xdr:from>
    <xdr:ext cx="95250" cy="442269"/>
    <xdr:sp macro="" textlink="">
      <xdr:nvSpPr>
        <xdr:cNvPr id="1953" name="Text Box 15">
          <a:extLst>
            <a:ext uri="{FF2B5EF4-FFF2-40B4-BE49-F238E27FC236}">
              <a16:creationId xmlns:a16="http://schemas.microsoft.com/office/drawing/2014/main" xmlns="" id="{646452DF-E470-4229-A862-12141A51FBC9}"/>
            </a:ext>
          </a:extLst>
        </xdr:cNvPr>
        <xdr:cNvSpPr txBox="1">
          <a:spLocks noChangeArrowheads="1"/>
        </xdr:cNvSpPr>
      </xdr:nvSpPr>
      <xdr:spPr bwMode="auto">
        <a:xfrm>
          <a:off x="6555468" y="5789839"/>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77</xdr:row>
      <xdr:rowOff>0</xdr:rowOff>
    </xdr:from>
    <xdr:ext cx="95250" cy="171450"/>
    <xdr:sp macro="" textlink="">
      <xdr:nvSpPr>
        <xdr:cNvPr id="1954" name="Text Box 16">
          <a:extLst>
            <a:ext uri="{FF2B5EF4-FFF2-40B4-BE49-F238E27FC236}">
              <a16:creationId xmlns:a16="http://schemas.microsoft.com/office/drawing/2014/main" xmlns="" id="{74919D37-CBB5-45EC-93C8-55A0AD1FF6F3}"/>
            </a:ext>
          </a:extLst>
        </xdr:cNvPr>
        <xdr:cNvSpPr txBox="1">
          <a:spLocks noChangeArrowheads="1"/>
        </xdr:cNvSpPr>
      </xdr:nvSpPr>
      <xdr:spPr bwMode="auto">
        <a:xfrm>
          <a:off x="6555468"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77</xdr:row>
      <xdr:rowOff>0</xdr:rowOff>
    </xdr:from>
    <xdr:ext cx="95250" cy="171450"/>
    <xdr:sp macro="" textlink="">
      <xdr:nvSpPr>
        <xdr:cNvPr id="1955" name="Text Box 17">
          <a:extLst>
            <a:ext uri="{FF2B5EF4-FFF2-40B4-BE49-F238E27FC236}">
              <a16:creationId xmlns:a16="http://schemas.microsoft.com/office/drawing/2014/main" xmlns="" id="{08C1B570-673D-478F-AFDD-E06D92D087EC}"/>
            </a:ext>
          </a:extLst>
        </xdr:cNvPr>
        <xdr:cNvSpPr txBox="1">
          <a:spLocks noChangeArrowheads="1"/>
        </xdr:cNvSpPr>
      </xdr:nvSpPr>
      <xdr:spPr bwMode="auto">
        <a:xfrm>
          <a:off x="6555468"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77</xdr:row>
      <xdr:rowOff>0</xdr:rowOff>
    </xdr:from>
    <xdr:ext cx="95250" cy="171450"/>
    <xdr:sp macro="" textlink="">
      <xdr:nvSpPr>
        <xdr:cNvPr id="1956" name="Text Box 18">
          <a:extLst>
            <a:ext uri="{FF2B5EF4-FFF2-40B4-BE49-F238E27FC236}">
              <a16:creationId xmlns:a16="http://schemas.microsoft.com/office/drawing/2014/main" xmlns="" id="{A3E9A73E-5ECB-4A0B-8FCC-4D6550575B0D}"/>
            </a:ext>
          </a:extLst>
        </xdr:cNvPr>
        <xdr:cNvSpPr txBox="1">
          <a:spLocks noChangeArrowheads="1"/>
        </xdr:cNvSpPr>
      </xdr:nvSpPr>
      <xdr:spPr bwMode="auto">
        <a:xfrm>
          <a:off x="6555468"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77</xdr:row>
      <xdr:rowOff>0</xdr:rowOff>
    </xdr:from>
    <xdr:ext cx="95250" cy="171450"/>
    <xdr:sp macro="" textlink="">
      <xdr:nvSpPr>
        <xdr:cNvPr id="1957" name="Text Box 16">
          <a:extLst>
            <a:ext uri="{FF2B5EF4-FFF2-40B4-BE49-F238E27FC236}">
              <a16:creationId xmlns:a16="http://schemas.microsoft.com/office/drawing/2014/main" xmlns="" id="{B7FDC12E-B3B3-4404-84F1-7A92A8FF6683}"/>
            </a:ext>
          </a:extLst>
        </xdr:cNvPr>
        <xdr:cNvSpPr txBox="1">
          <a:spLocks noChangeArrowheads="1"/>
        </xdr:cNvSpPr>
      </xdr:nvSpPr>
      <xdr:spPr bwMode="auto">
        <a:xfrm>
          <a:off x="939845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77</xdr:row>
      <xdr:rowOff>0</xdr:rowOff>
    </xdr:from>
    <xdr:ext cx="95250" cy="171450"/>
    <xdr:sp macro="" textlink="">
      <xdr:nvSpPr>
        <xdr:cNvPr id="1958" name="Text Box 17">
          <a:extLst>
            <a:ext uri="{FF2B5EF4-FFF2-40B4-BE49-F238E27FC236}">
              <a16:creationId xmlns:a16="http://schemas.microsoft.com/office/drawing/2014/main" xmlns="" id="{FBC54FA8-15BA-4CBD-9C5C-A7FEE3CE60F1}"/>
            </a:ext>
          </a:extLst>
        </xdr:cNvPr>
        <xdr:cNvSpPr txBox="1">
          <a:spLocks noChangeArrowheads="1"/>
        </xdr:cNvSpPr>
      </xdr:nvSpPr>
      <xdr:spPr bwMode="auto">
        <a:xfrm>
          <a:off x="939845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77</xdr:row>
      <xdr:rowOff>0</xdr:rowOff>
    </xdr:from>
    <xdr:ext cx="95250" cy="171450"/>
    <xdr:sp macro="" textlink="">
      <xdr:nvSpPr>
        <xdr:cNvPr id="1959" name="Text Box 18">
          <a:extLst>
            <a:ext uri="{FF2B5EF4-FFF2-40B4-BE49-F238E27FC236}">
              <a16:creationId xmlns:a16="http://schemas.microsoft.com/office/drawing/2014/main" xmlns="" id="{A6F31BE7-68E0-4F7E-B118-EA21297B5197}"/>
            </a:ext>
          </a:extLst>
        </xdr:cNvPr>
        <xdr:cNvSpPr txBox="1">
          <a:spLocks noChangeArrowheads="1"/>
        </xdr:cNvSpPr>
      </xdr:nvSpPr>
      <xdr:spPr bwMode="auto">
        <a:xfrm>
          <a:off x="939845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77</xdr:row>
      <xdr:rowOff>0</xdr:rowOff>
    </xdr:from>
    <xdr:ext cx="95250" cy="171450"/>
    <xdr:sp macro="" textlink="">
      <xdr:nvSpPr>
        <xdr:cNvPr id="1960" name="Text Box 19">
          <a:extLst>
            <a:ext uri="{FF2B5EF4-FFF2-40B4-BE49-F238E27FC236}">
              <a16:creationId xmlns:a16="http://schemas.microsoft.com/office/drawing/2014/main" xmlns="" id="{B9EE7987-A375-49F3-9C7F-37B8FC53D984}"/>
            </a:ext>
          </a:extLst>
        </xdr:cNvPr>
        <xdr:cNvSpPr txBox="1">
          <a:spLocks noChangeArrowheads="1"/>
        </xdr:cNvSpPr>
      </xdr:nvSpPr>
      <xdr:spPr bwMode="auto">
        <a:xfrm>
          <a:off x="939845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77</xdr:row>
      <xdr:rowOff>0</xdr:rowOff>
    </xdr:from>
    <xdr:ext cx="95250" cy="171450"/>
    <xdr:sp macro="" textlink="">
      <xdr:nvSpPr>
        <xdr:cNvPr id="1961" name="Text Box 16">
          <a:extLst>
            <a:ext uri="{FF2B5EF4-FFF2-40B4-BE49-F238E27FC236}">
              <a16:creationId xmlns:a16="http://schemas.microsoft.com/office/drawing/2014/main" xmlns="" id="{3E41EDED-91C5-4C30-B07C-6D7905498827}"/>
            </a:ext>
          </a:extLst>
        </xdr:cNvPr>
        <xdr:cNvSpPr txBox="1">
          <a:spLocks noChangeArrowheads="1"/>
        </xdr:cNvSpPr>
      </xdr:nvSpPr>
      <xdr:spPr bwMode="auto">
        <a:xfrm>
          <a:off x="939845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77</xdr:row>
      <xdr:rowOff>0</xdr:rowOff>
    </xdr:from>
    <xdr:ext cx="95250" cy="171450"/>
    <xdr:sp macro="" textlink="">
      <xdr:nvSpPr>
        <xdr:cNvPr id="1962" name="Text Box 17">
          <a:extLst>
            <a:ext uri="{FF2B5EF4-FFF2-40B4-BE49-F238E27FC236}">
              <a16:creationId xmlns:a16="http://schemas.microsoft.com/office/drawing/2014/main" xmlns="" id="{C7B06ED1-79CA-4EF2-9837-CBE637A515B6}"/>
            </a:ext>
          </a:extLst>
        </xdr:cNvPr>
        <xdr:cNvSpPr txBox="1">
          <a:spLocks noChangeArrowheads="1"/>
        </xdr:cNvSpPr>
      </xdr:nvSpPr>
      <xdr:spPr bwMode="auto">
        <a:xfrm>
          <a:off x="939845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77</xdr:row>
      <xdr:rowOff>0</xdr:rowOff>
    </xdr:from>
    <xdr:ext cx="95250" cy="171450"/>
    <xdr:sp macro="" textlink="">
      <xdr:nvSpPr>
        <xdr:cNvPr id="1963" name="Text Box 18">
          <a:extLst>
            <a:ext uri="{FF2B5EF4-FFF2-40B4-BE49-F238E27FC236}">
              <a16:creationId xmlns:a16="http://schemas.microsoft.com/office/drawing/2014/main" xmlns="" id="{28D11158-17EC-40E6-B969-01386ABE4A6C}"/>
            </a:ext>
          </a:extLst>
        </xdr:cNvPr>
        <xdr:cNvSpPr txBox="1">
          <a:spLocks noChangeArrowheads="1"/>
        </xdr:cNvSpPr>
      </xdr:nvSpPr>
      <xdr:spPr bwMode="auto">
        <a:xfrm>
          <a:off x="939845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77</xdr:row>
      <xdr:rowOff>0</xdr:rowOff>
    </xdr:from>
    <xdr:ext cx="95250" cy="171450"/>
    <xdr:sp macro="" textlink="">
      <xdr:nvSpPr>
        <xdr:cNvPr id="1964" name="Text Box 19">
          <a:extLst>
            <a:ext uri="{FF2B5EF4-FFF2-40B4-BE49-F238E27FC236}">
              <a16:creationId xmlns:a16="http://schemas.microsoft.com/office/drawing/2014/main" xmlns="" id="{7AA5F8BD-0F2B-42C1-BB93-5C5A34B0911B}"/>
            </a:ext>
          </a:extLst>
        </xdr:cNvPr>
        <xdr:cNvSpPr txBox="1">
          <a:spLocks noChangeArrowheads="1"/>
        </xdr:cNvSpPr>
      </xdr:nvSpPr>
      <xdr:spPr bwMode="auto">
        <a:xfrm>
          <a:off x="939845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77</xdr:row>
      <xdr:rowOff>504825</xdr:rowOff>
    </xdr:from>
    <xdr:ext cx="95250" cy="448496"/>
    <xdr:sp macro="" textlink="">
      <xdr:nvSpPr>
        <xdr:cNvPr id="1965" name="Text Box 15">
          <a:extLst>
            <a:ext uri="{FF2B5EF4-FFF2-40B4-BE49-F238E27FC236}">
              <a16:creationId xmlns:a16="http://schemas.microsoft.com/office/drawing/2014/main" xmlns="" id="{4FC1BF7C-F348-4F50-B7B0-65E51EB1C94C}"/>
            </a:ext>
          </a:extLst>
        </xdr:cNvPr>
        <xdr:cNvSpPr txBox="1">
          <a:spLocks noChangeArrowheads="1"/>
        </xdr:cNvSpPr>
      </xdr:nvSpPr>
      <xdr:spPr bwMode="auto">
        <a:xfrm>
          <a:off x="3710214" y="5977618"/>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77</xdr:row>
      <xdr:rowOff>504825</xdr:rowOff>
    </xdr:from>
    <xdr:ext cx="95250" cy="442269"/>
    <xdr:sp macro="" textlink="">
      <xdr:nvSpPr>
        <xdr:cNvPr id="1966" name="Text Box 15">
          <a:extLst>
            <a:ext uri="{FF2B5EF4-FFF2-40B4-BE49-F238E27FC236}">
              <a16:creationId xmlns:a16="http://schemas.microsoft.com/office/drawing/2014/main" xmlns="" id="{3FA75E95-21AA-4EDE-B929-F89BA4521095}"/>
            </a:ext>
          </a:extLst>
        </xdr:cNvPr>
        <xdr:cNvSpPr txBox="1">
          <a:spLocks noChangeArrowheads="1"/>
        </xdr:cNvSpPr>
      </xdr:nvSpPr>
      <xdr:spPr bwMode="auto">
        <a:xfrm>
          <a:off x="6555468" y="5977618"/>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77</xdr:row>
      <xdr:rowOff>504825</xdr:rowOff>
    </xdr:from>
    <xdr:ext cx="95250" cy="442269"/>
    <xdr:sp macro="" textlink="">
      <xdr:nvSpPr>
        <xdr:cNvPr id="1967" name="Text Box 15">
          <a:extLst>
            <a:ext uri="{FF2B5EF4-FFF2-40B4-BE49-F238E27FC236}">
              <a16:creationId xmlns:a16="http://schemas.microsoft.com/office/drawing/2014/main" xmlns="" id="{A7670E15-2DBA-4F4B-9347-B358CE23A921}"/>
            </a:ext>
          </a:extLst>
        </xdr:cNvPr>
        <xdr:cNvSpPr txBox="1">
          <a:spLocks noChangeArrowheads="1"/>
        </xdr:cNvSpPr>
      </xdr:nvSpPr>
      <xdr:spPr bwMode="auto">
        <a:xfrm>
          <a:off x="15475857" y="5977618"/>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77</xdr:row>
      <xdr:rowOff>504825</xdr:rowOff>
    </xdr:from>
    <xdr:ext cx="95250" cy="213632"/>
    <xdr:sp macro="" textlink="">
      <xdr:nvSpPr>
        <xdr:cNvPr id="1968" name="Text Box 15">
          <a:extLst>
            <a:ext uri="{FF2B5EF4-FFF2-40B4-BE49-F238E27FC236}">
              <a16:creationId xmlns:a16="http://schemas.microsoft.com/office/drawing/2014/main" xmlns="" id="{8065D6B3-D849-4770-B85F-7F496FF37527}"/>
            </a:ext>
          </a:extLst>
        </xdr:cNvPr>
        <xdr:cNvSpPr txBox="1">
          <a:spLocks noChangeArrowheads="1"/>
        </xdr:cNvSpPr>
      </xdr:nvSpPr>
      <xdr:spPr bwMode="auto">
        <a:xfrm>
          <a:off x="3710214" y="597761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77</xdr:row>
      <xdr:rowOff>504825</xdr:rowOff>
    </xdr:from>
    <xdr:ext cx="95250" cy="444331"/>
    <xdr:sp macro="" textlink="">
      <xdr:nvSpPr>
        <xdr:cNvPr id="1969" name="Text Box 15">
          <a:extLst>
            <a:ext uri="{FF2B5EF4-FFF2-40B4-BE49-F238E27FC236}">
              <a16:creationId xmlns:a16="http://schemas.microsoft.com/office/drawing/2014/main" xmlns="" id="{DFA37A93-F8C0-47E3-BF22-8217B0CB005A}"/>
            </a:ext>
          </a:extLst>
        </xdr:cNvPr>
        <xdr:cNvSpPr txBox="1">
          <a:spLocks noChangeArrowheads="1"/>
        </xdr:cNvSpPr>
      </xdr:nvSpPr>
      <xdr:spPr bwMode="auto">
        <a:xfrm>
          <a:off x="3710214" y="5977618"/>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77</xdr:row>
      <xdr:rowOff>504825</xdr:rowOff>
    </xdr:from>
    <xdr:ext cx="95250" cy="213632"/>
    <xdr:sp macro="" textlink="">
      <xdr:nvSpPr>
        <xdr:cNvPr id="1970" name="Text Box 15">
          <a:extLst>
            <a:ext uri="{FF2B5EF4-FFF2-40B4-BE49-F238E27FC236}">
              <a16:creationId xmlns:a16="http://schemas.microsoft.com/office/drawing/2014/main" xmlns="" id="{ECAD2E5D-E481-4FD8-8EFE-8BA422B3FC72}"/>
            </a:ext>
          </a:extLst>
        </xdr:cNvPr>
        <xdr:cNvSpPr txBox="1">
          <a:spLocks noChangeArrowheads="1"/>
        </xdr:cNvSpPr>
      </xdr:nvSpPr>
      <xdr:spPr bwMode="auto">
        <a:xfrm>
          <a:off x="6555468" y="597761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81</xdr:row>
      <xdr:rowOff>0</xdr:rowOff>
    </xdr:from>
    <xdr:ext cx="95250" cy="171450"/>
    <xdr:sp macro="" textlink="">
      <xdr:nvSpPr>
        <xdr:cNvPr id="1971" name="Text Box 16">
          <a:extLst>
            <a:ext uri="{FF2B5EF4-FFF2-40B4-BE49-F238E27FC236}">
              <a16:creationId xmlns:a16="http://schemas.microsoft.com/office/drawing/2014/main" xmlns="" id="{9E688637-F2C7-4AFD-AC8C-B149CC60BE9E}"/>
            </a:ext>
          </a:extLst>
        </xdr:cNvPr>
        <xdr:cNvSpPr txBox="1">
          <a:spLocks noChangeArrowheads="1"/>
        </xdr:cNvSpPr>
      </xdr:nvSpPr>
      <xdr:spPr bwMode="auto">
        <a:xfrm>
          <a:off x="371021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81</xdr:row>
      <xdr:rowOff>0</xdr:rowOff>
    </xdr:from>
    <xdr:ext cx="95250" cy="171450"/>
    <xdr:sp macro="" textlink="">
      <xdr:nvSpPr>
        <xdr:cNvPr id="1972" name="Text Box 17">
          <a:extLst>
            <a:ext uri="{FF2B5EF4-FFF2-40B4-BE49-F238E27FC236}">
              <a16:creationId xmlns:a16="http://schemas.microsoft.com/office/drawing/2014/main" xmlns="" id="{492827B5-8095-40DB-9CE6-62587F11FEFC}"/>
            </a:ext>
          </a:extLst>
        </xdr:cNvPr>
        <xdr:cNvSpPr txBox="1">
          <a:spLocks noChangeArrowheads="1"/>
        </xdr:cNvSpPr>
      </xdr:nvSpPr>
      <xdr:spPr bwMode="auto">
        <a:xfrm>
          <a:off x="371021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81</xdr:row>
      <xdr:rowOff>0</xdr:rowOff>
    </xdr:from>
    <xdr:ext cx="95250" cy="171450"/>
    <xdr:sp macro="" textlink="">
      <xdr:nvSpPr>
        <xdr:cNvPr id="1973" name="Text Box 18">
          <a:extLst>
            <a:ext uri="{FF2B5EF4-FFF2-40B4-BE49-F238E27FC236}">
              <a16:creationId xmlns:a16="http://schemas.microsoft.com/office/drawing/2014/main" xmlns="" id="{22F4865F-2C23-4318-9106-00974B34E284}"/>
            </a:ext>
          </a:extLst>
        </xdr:cNvPr>
        <xdr:cNvSpPr txBox="1">
          <a:spLocks noChangeArrowheads="1"/>
        </xdr:cNvSpPr>
      </xdr:nvSpPr>
      <xdr:spPr bwMode="auto">
        <a:xfrm>
          <a:off x="371021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81</xdr:row>
      <xdr:rowOff>0</xdr:rowOff>
    </xdr:from>
    <xdr:ext cx="95250" cy="171450"/>
    <xdr:sp macro="" textlink="">
      <xdr:nvSpPr>
        <xdr:cNvPr id="1974" name="Text Box 19">
          <a:extLst>
            <a:ext uri="{FF2B5EF4-FFF2-40B4-BE49-F238E27FC236}">
              <a16:creationId xmlns:a16="http://schemas.microsoft.com/office/drawing/2014/main" xmlns="" id="{08AFBC32-F895-4C48-8577-ED061450AD67}"/>
            </a:ext>
          </a:extLst>
        </xdr:cNvPr>
        <xdr:cNvSpPr txBox="1">
          <a:spLocks noChangeArrowheads="1"/>
        </xdr:cNvSpPr>
      </xdr:nvSpPr>
      <xdr:spPr bwMode="auto">
        <a:xfrm>
          <a:off x="371021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81</xdr:row>
      <xdr:rowOff>0</xdr:rowOff>
    </xdr:from>
    <xdr:ext cx="95250" cy="171450"/>
    <xdr:sp macro="" textlink="">
      <xdr:nvSpPr>
        <xdr:cNvPr id="1975" name="Text Box 16">
          <a:extLst>
            <a:ext uri="{FF2B5EF4-FFF2-40B4-BE49-F238E27FC236}">
              <a16:creationId xmlns:a16="http://schemas.microsoft.com/office/drawing/2014/main" xmlns="" id="{7CB08CA2-7810-4078-B248-EC7DB91F642C}"/>
            </a:ext>
          </a:extLst>
        </xdr:cNvPr>
        <xdr:cNvSpPr txBox="1">
          <a:spLocks noChangeArrowheads="1"/>
        </xdr:cNvSpPr>
      </xdr:nvSpPr>
      <xdr:spPr bwMode="auto">
        <a:xfrm>
          <a:off x="6555468"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81</xdr:row>
      <xdr:rowOff>0</xdr:rowOff>
    </xdr:from>
    <xdr:ext cx="95250" cy="171450"/>
    <xdr:sp macro="" textlink="">
      <xdr:nvSpPr>
        <xdr:cNvPr id="1976" name="Text Box 17">
          <a:extLst>
            <a:ext uri="{FF2B5EF4-FFF2-40B4-BE49-F238E27FC236}">
              <a16:creationId xmlns:a16="http://schemas.microsoft.com/office/drawing/2014/main" xmlns="" id="{141B31C4-96E7-4D65-934A-D0A994280B5B}"/>
            </a:ext>
          </a:extLst>
        </xdr:cNvPr>
        <xdr:cNvSpPr txBox="1">
          <a:spLocks noChangeArrowheads="1"/>
        </xdr:cNvSpPr>
      </xdr:nvSpPr>
      <xdr:spPr bwMode="auto">
        <a:xfrm>
          <a:off x="6555468"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81</xdr:row>
      <xdr:rowOff>0</xdr:rowOff>
    </xdr:from>
    <xdr:ext cx="95250" cy="171450"/>
    <xdr:sp macro="" textlink="">
      <xdr:nvSpPr>
        <xdr:cNvPr id="1977" name="Text Box 18">
          <a:extLst>
            <a:ext uri="{FF2B5EF4-FFF2-40B4-BE49-F238E27FC236}">
              <a16:creationId xmlns:a16="http://schemas.microsoft.com/office/drawing/2014/main" xmlns="" id="{02E7DA53-D426-48E3-9C43-A9AA5E98AE92}"/>
            </a:ext>
          </a:extLst>
        </xdr:cNvPr>
        <xdr:cNvSpPr txBox="1">
          <a:spLocks noChangeArrowheads="1"/>
        </xdr:cNvSpPr>
      </xdr:nvSpPr>
      <xdr:spPr bwMode="auto">
        <a:xfrm>
          <a:off x="6555468"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81</xdr:row>
      <xdr:rowOff>0</xdr:rowOff>
    </xdr:from>
    <xdr:ext cx="95250" cy="171450"/>
    <xdr:sp macro="" textlink="">
      <xdr:nvSpPr>
        <xdr:cNvPr id="1978" name="Text Box 19">
          <a:extLst>
            <a:ext uri="{FF2B5EF4-FFF2-40B4-BE49-F238E27FC236}">
              <a16:creationId xmlns:a16="http://schemas.microsoft.com/office/drawing/2014/main" xmlns="" id="{DB4B2EE0-AFB5-41B2-BD2B-DFBF664B5771}"/>
            </a:ext>
          </a:extLst>
        </xdr:cNvPr>
        <xdr:cNvSpPr txBox="1">
          <a:spLocks noChangeArrowheads="1"/>
        </xdr:cNvSpPr>
      </xdr:nvSpPr>
      <xdr:spPr bwMode="auto">
        <a:xfrm>
          <a:off x="6555468"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81</xdr:row>
      <xdr:rowOff>0</xdr:rowOff>
    </xdr:from>
    <xdr:ext cx="95250" cy="171450"/>
    <xdr:sp macro="" textlink="">
      <xdr:nvSpPr>
        <xdr:cNvPr id="1979" name="Text Box 16">
          <a:extLst>
            <a:ext uri="{FF2B5EF4-FFF2-40B4-BE49-F238E27FC236}">
              <a16:creationId xmlns:a16="http://schemas.microsoft.com/office/drawing/2014/main" xmlns="" id="{B4A62FF8-50F6-4FD2-BF79-F8362164416A}"/>
            </a:ext>
          </a:extLst>
        </xdr:cNvPr>
        <xdr:cNvSpPr txBox="1">
          <a:spLocks noChangeArrowheads="1"/>
        </xdr:cNvSpPr>
      </xdr:nvSpPr>
      <xdr:spPr bwMode="auto">
        <a:xfrm>
          <a:off x="15475857"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81</xdr:row>
      <xdr:rowOff>0</xdr:rowOff>
    </xdr:from>
    <xdr:ext cx="95250" cy="171450"/>
    <xdr:sp macro="" textlink="">
      <xdr:nvSpPr>
        <xdr:cNvPr id="1980" name="Text Box 17">
          <a:extLst>
            <a:ext uri="{FF2B5EF4-FFF2-40B4-BE49-F238E27FC236}">
              <a16:creationId xmlns:a16="http://schemas.microsoft.com/office/drawing/2014/main" xmlns="" id="{93E2314C-7323-4475-B67B-3E74939E86D5}"/>
            </a:ext>
          </a:extLst>
        </xdr:cNvPr>
        <xdr:cNvSpPr txBox="1">
          <a:spLocks noChangeArrowheads="1"/>
        </xdr:cNvSpPr>
      </xdr:nvSpPr>
      <xdr:spPr bwMode="auto">
        <a:xfrm>
          <a:off x="15475857"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81</xdr:row>
      <xdr:rowOff>0</xdr:rowOff>
    </xdr:from>
    <xdr:ext cx="95250" cy="171450"/>
    <xdr:sp macro="" textlink="">
      <xdr:nvSpPr>
        <xdr:cNvPr id="1981" name="Text Box 18">
          <a:extLst>
            <a:ext uri="{FF2B5EF4-FFF2-40B4-BE49-F238E27FC236}">
              <a16:creationId xmlns:a16="http://schemas.microsoft.com/office/drawing/2014/main" xmlns="" id="{375DD61B-534B-4E19-94D0-BEDA9ACC9760}"/>
            </a:ext>
          </a:extLst>
        </xdr:cNvPr>
        <xdr:cNvSpPr txBox="1">
          <a:spLocks noChangeArrowheads="1"/>
        </xdr:cNvSpPr>
      </xdr:nvSpPr>
      <xdr:spPr bwMode="auto">
        <a:xfrm>
          <a:off x="15475857"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81</xdr:row>
      <xdr:rowOff>0</xdr:rowOff>
    </xdr:from>
    <xdr:ext cx="95250" cy="171450"/>
    <xdr:sp macro="" textlink="">
      <xdr:nvSpPr>
        <xdr:cNvPr id="1982" name="Text Box 19">
          <a:extLst>
            <a:ext uri="{FF2B5EF4-FFF2-40B4-BE49-F238E27FC236}">
              <a16:creationId xmlns:a16="http://schemas.microsoft.com/office/drawing/2014/main" xmlns="" id="{CFFF4BD0-3C2F-4673-8CC6-3461A88D5E60}"/>
            </a:ext>
          </a:extLst>
        </xdr:cNvPr>
        <xdr:cNvSpPr txBox="1">
          <a:spLocks noChangeArrowheads="1"/>
        </xdr:cNvSpPr>
      </xdr:nvSpPr>
      <xdr:spPr bwMode="auto">
        <a:xfrm>
          <a:off x="15475857"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81</xdr:row>
      <xdr:rowOff>0</xdr:rowOff>
    </xdr:from>
    <xdr:ext cx="95250" cy="171450"/>
    <xdr:sp macro="" textlink="">
      <xdr:nvSpPr>
        <xdr:cNvPr id="1983" name="Text Box 16">
          <a:extLst>
            <a:ext uri="{FF2B5EF4-FFF2-40B4-BE49-F238E27FC236}">
              <a16:creationId xmlns:a16="http://schemas.microsoft.com/office/drawing/2014/main" xmlns="" id="{141EA8A2-B56B-4B5C-A531-0B549996DCD5}"/>
            </a:ext>
          </a:extLst>
        </xdr:cNvPr>
        <xdr:cNvSpPr txBox="1">
          <a:spLocks noChangeArrowheads="1"/>
        </xdr:cNvSpPr>
      </xdr:nvSpPr>
      <xdr:spPr bwMode="auto">
        <a:xfrm>
          <a:off x="371021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81</xdr:row>
      <xdr:rowOff>0</xdr:rowOff>
    </xdr:from>
    <xdr:ext cx="95250" cy="171450"/>
    <xdr:sp macro="" textlink="">
      <xdr:nvSpPr>
        <xdr:cNvPr id="1984" name="Text Box 17">
          <a:extLst>
            <a:ext uri="{FF2B5EF4-FFF2-40B4-BE49-F238E27FC236}">
              <a16:creationId xmlns:a16="http://schemas.microsoft.com/office/drawing/2014/main" xmlns="" id="{E4FECC78-18CB-4AF8-B173-922189418758}"/>
            </a:ext>
          </a:extLst>
        </xdr:cNvPr>
        <xdr:cNvSpPr txBox="1">
          <a:spLocks noChangeArrowheads="1"/>
        </xdr:cNvSpPr>
      </xdr:nvSpPr>
      <xdr:spPr bwMode="auto">
        <a:xfrm>
          <a:off x="371021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81</xdr:row>
      <xdr:rowOff>0</xdr:rowOff>
    </xdr:from>
    <xdr:ext cx="95250" cy="171450"/>
    <xdr:sp macro="" textlink="">
      <xdr:nvSpPr>
        <xdr:cNvPr id="1985" name="Text Box 18">
          <a:extLst>
            <a:ext uri="{FF2B5EF4-FFF2-40B4-BE49-F238E27FC236}">
              <a16:creationId xmlns:a16="http://schemas.microsoft.com/office/drawing/2014/main" xmlns="" id="{2E816022-45E0-4295-ABA3-F3A813CD34C2}"/>
            </a:ext>
          </a:extLst>
        </xdr:cNvPr>
        <xdr:cNvSpPr txBox="1">
          <a:spLocks noChangeArrowheads="1"/>
        </xdr:cNvSpPr>
      </xdr:nvSpPr>
      <xdr:spPr bwMode="auto">
        <a:xfrm>
          <a:off x="371021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81</xdr:row>
      <xdr:rowOff>0</xdr:rowOff>
    </xdr:from>
    <xdr:ext cx="95250" cy="171450"/>
    <xdr:sp macro="" textlink="">
      <xdr:nvSpPr>
        <xdr:cNvPr id="1986" name="Text Box 19">
          <a:extLst>
            <a:ext uri="{FF2B5EF4-FFF2-40B4-BE49-F238E27FC236}">
              <a16:creationId xmlns:a16="http://schemas.microsoft.com/office/drawing/2014/main" xmlns="" id="{E98BDACE-C652-47C8-9214-D42FD9E1BE5C}"/>
            </a:ext>
          </a:extLst>
        </xdr:cNvPr>
        <xdr:cNvSpPr txBox="1">
          <a:spLocks noChangeArrowheads="1"/>
        </xdr:cNvSpPr>
      </xdr:nvSpPr>
      <xdr:spPr bwMode="auto">
        <a:xfrm>
          <a:off x="371021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81</xdr:row>
      <xdr:rowOff>0</xdr:rowOff>
    </xdr:from>
    <xdr:ext cx="95250" cy="171450"/>
    <xdr:sp macro="" textlink="">
      <xdr:nvSpPr>
        <xdr:cNvPr id="1987" name="Text Box 16">
          <a:extLst>
            <a:ext uri="{FF2B5EF4-FFF2-40B4-BE49-F238E27FC236}">
              <a16:creationId xmlns:a16="http://schemas.microsoft.com/office/drawing/2014/main" xmlns="" id="{7C3F7369-2C84-4FDC-8EC9-208ED91EB8AA}"/>
            </a:ext>
          </a:extLst>
        </xdr:cNvPr>
        <xdr:cNvSpPr txBox="1">
          <a:spLocks noChangeArrowheads="1"/>
        </xdr:cNvSpPr>
      </xdr:nvSpPr>
      <xdr:spPr bwMode="auto">
        <a:xfrm>
          <a:off x="6555468"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81</xdr:row>
      <xdr:rowOff>0</xdr:rowOff>
    </xdr:from>
    <xdr:ext cx="95250" cy="171450"/>
    <xdr:sp macro="" textlink="">
      <xdr:nvSpPr>
        <xdr:cNvPr id="1988" name="Text Box 17">
          <a:extLst>
            <a:ext uri="{FF2B5EF4-FFF2-40B4-BE49-F238E27FC236}">
              <a16:creationId xmlns:a16="http://schemas.microsoft.com/office/drawing/2014/main" xmlns="" id="{E3865A9B-4592-4AC3-962D-7147424274A4}"/>
            </a:ext>
          </a:extLst>
        </xdr:cNvPr>
        <xdr:cNvSpPr txBox="1">
          <a:spLocks noChangeArrowheads="1"/>
        </xdr:cNvSpPr>
      </xdr:nvSpPr>
      <xdr:spPr bwMode="auto">
        <a:xfrm>
          <a:off x="6555468"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81</xdr:row>
      <xdr:rowOff>0</xdr:rowOff>
    </xdr:from>
    <xdr:ext cx="95250" cy="171450"/>
    <xdr:sp macro="" textlink="">
      <xdr:nvSpPr>
        <xdr:cNvPr id="1989" name="Text Box 18">
          <a:extLst>
            <a:ext uri="{FF2B5EF4-FFF2-40B4-BE49-F238E27FC236}">
              <a16:creationId xmlns:a16="http://schemas.microsoft.com/office/drawing/2014/main" xmlns="" id="{75FBE134-1E20-44B3-B90A-1A3ADC9D09D2}"/>
            </a:ext>
          </a:extLst>
        </xdr:cNvPr>
        <xdr:cNvSpPr txBox="1">
          <a:spLocks noChangeArrowheads="1"/>
        </xdr:cNvSpPr>
      </xdr:nvSpPr>
      <xdr:spPr bwMode="auto">
        <a:xfrm>
          <a:off x="6555468"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81</xdr:row>
      <xdr:rowOff>0</xdr:rowOff>
    </xdr:from>
    <xdr:ext cx="95250" cy="171450"/>
    <xdr:sp macro="" textlink="">
      <xdr:nvSpPr>
        <xdr:cNvPr id="1990" name="Text Box 16">
          <a:extLst>
            <a:ext uri="{FF2B5EF4-FFF2-40B4-BE49-F238E27FC236}">
              <a16:creationId xmlns:a16="http://schemas.microsoft.com/office/drawing/2014/main" xmlns="" id="{7977C0CD-E02F-40CA-B0A7-A5143939662B}"/>
            </a:ext>
          </a:extLst>
        </xdr:cNvPr>
        <xdr:cNvSpPr txBox="1">
          <a:spLocks noChangeArrowheads="1"/>
        </xdr:cNvSpPr>
      </xdr:nvSpPr>
      <xdr:spPr bwMode="auto">
        <a:xfrm>
          <a:off x="939845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81</xdr:row>
      <xdr:rowOff>0</xdr:rowOff>
    </xdr:from>
    <xdr:ext cx="95250" cy="171450"/>
    <xdr:sp macro="" textlink="">
      <xdr:nvSpPr>
        <xdr:cNvPr id="1991" name="Text Box 17">
          <a:extLst>
            <a:ext uri="{FF2B5EF4-FFF2-40B4-BE49-F238E27FC236}">
              <a16:creationId xmlns:a16="http://schemas.microsoft.com/office/drawing/2014/main" xmlns="" id="{E4746C12-94AE-4910-9AF1-1917D01FF604}"/>
            </a:ext>
          </a:extLst>
        </xdr:cNvPr>
        <xdr:cNvSpPr txBox="1">
          <a:spLocks noChangeArrowheads="1"/>
        </xdr:cNvSpPr>
      </xdr:nvSpPr>
      <xdr:spPr bwMode="auto">
        <a:xfrm>
          <a:off x="939845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81</xdr:row>
      <xdr:rowOff>0</xdr:rowOff>
    </xdr:from>
    <xdr:ext cx="95250" cy="171450"/>
    <xdr:sp macro="" textlink="">
      <xdr:nvSpPr>
        <xdr:cNvPr id="1992" name="Text Box 18">
          <a:extLst>
            <a:ext uri="{FF2B5EF4-FFF2-40B4-BE49-F238E27FC236}">
              <a16:creationId xmlns:a16="http://schemas.microsoft.com/office/drawing/2014/main" xmlns="" id="{FE9F88CE-028F-45F4-AE11-AD6E0AECF277}"/>
            </a:ext>
          </a:extLst>
        </xdr:cNvPr>
        <xdr:cNvSpPr txBox="1">
          <a:spLocks noChangeArrowheads="1"/>
        </xdr:cNvSpPr>
      </xdr:nvSpPr>
      <xdr:spPr bwMode="auto">
        <a:xfrm>
          <a:off x="939845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81</xdr:row>
      <xdr:rowOff>0</xdr:rowOff>
    </xdr:from>
    <xdr:ext cx="95250" cy="171450"/>
    <xdr:sp macro="" textlink="">
      <xdr:nvSpPr>
        <xdr:cNvPr id="1993" name="Text Box 19">
          <a:extLst>
            <a:ext uri="{FF2B5EF4-FFF2-40B4-BE49-F238E27FC236}">
              <a16:creationId xmlns:a16="http://schemas.microsoft.com/office/drawing/2014/main" xmlns="" id="{FC91F483-0A9B-4512-98F0-E33E9854D89A}"/>
            </a:ext>
          </a:extLst>
        </xdr:cNvPr>
        <xdr:cNvSpPr txBox="1">
          <a:spLocks noChangeArrowheads="1"/>
        </xdr:cNvSpPr>
      </xdr:nvSpPr>
      <xdr:spPr bwMode="auto">
        <a:xfrm>
          <a:off x="939845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81</xdr:row>
      <xdr:rowOff>0</xdr:rowOff>
    </xdr:from>
    <xdr:ext cx="95250" cy="171450"/>
    <xdr:sp macro="" textlink="">
      <xdr:nvSpPr>
        <xdr:cNvPr id="1994" name="Text Box 16">
          <a:extLst>
            <a:ext uri="{FF2B5EF4-FFF2-40B4-BE49-F238E27FC236}">
              <a16:creationId xmlns:a16="http://schemas.microsoft.com/office/drawing/2014/main" xmlns="" id="{E6CD86CF-278A-4464-B33A-E12AEE6A56BB}"/>
            </a:ext>
          </a:extLst>
        </xdr:cNvPr>
        <xdr:cNvSpPr txBox="1">
          <a:spLocks noChangeArrowheads="1"/>
        </xdr:cNvSpPr>
      </xdr:nvSpPr>
      <xdr:spPr bwMode="auto">
        <a:xfrm>
          <a:off x="939845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81</xdr:row>
      <xdr:rowOff>0</xdr:rowOff>
    </xdr:from>
    <xdr:ext cx="95250" cy="171450"/>
    <xdr:sp macro="" textlink="">
      <xdr:nvSpPr>
        <xdr:cNvPr id="1995" name="Text Box 17">
          <a:extLst>
            <a:ext uri="{FF2B5EF4-FFF2-40B4-BE49-F238E27FC236}">
              <a16:creationId xmlns:a16="http://schemas.microsoft.com/office/drawing/2014/main" xmlns="" id="{9D78BE41-E7B2-4A3B-94FE-562D33A3AE53}"/>
            </a:ext>
          </a:extLst>
        </xdr:cNvPr>
        <xdr:cNvSpPr txBox="1">
          <a:spLocks noChangeArrowheads="1"/>
        </xdr:cNvSpPr>
      </xdr:nvSpPr>
      <xdr:spPr bwMode="auto">
        <a:xfrm>
          <a:off x="939845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81</xdr:row>
      <xdr:rowOff>0</xdr:rowOff>
    </xdr:from>
    <xdr:ext cx="95250" cy="171450"/>
    <xdr:sp macro="" textlink="">
      <xdr:nvSpPr>
        <xdr:cNvPr id="1996" name="Text Box 18">
          <a:extLst>
            <a:ext uri="{FF2B5EF4-FFF2-40B4-BE49-F238E27FC236}">
              <a16:creationId xmlns:a16="http://schemas.microsoft.com/office/drawing/2014/main" xmlns="" id="{87A3A99D-81F0-471F-B86D-2190D6ED8F29}"/>
            </a:ext>
          </a:extLst>
        </xdr:cNvPr>
        <xdr:cNvSpPr txBox="1">
          <a:spLocks noChangeArrowheads="1"/>
        </xdr:cNvSpPr>
      </xdr:nvSpPr>
      <xdr:spPr bwMode="auto">
        <a:xfrm>
          <a:off x="939845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81</xdr:row>
      <xdr:rowOff>0</xdr:rowOff>
    </xdr:from>
    <xdr:ext cx="95250" cy="171450"/>
    <xdr:sp macro="" textlink="">
      <xdr:nvSpPr>
        <xdr:cNvPr id="1997" name="Text Box 19">
          <a:extLst>
            <a:ext uri="{FF2B5EF4-FFF2-40B4-BE49-F238E27FC236}">
              <a16:creationId xmlns:a16="http://schemas.microsoft.com/office/drawing/2014/main" xmlns="" id="{11B333B5-62CD-4E16-BDF0-EB958BB70E8B}"/>
            </a:ext>
          </a:extLst>
        </xdr:cNvPr>
        <xdr:cNvSpPr txBox="1">
          <a:spLocks noChangeArrowheads="1"/>
        </xdr:cNvSpPr>
      </xdr:nvSpPr>
      <xdr:spPr bwMode="auto">
        <a:xfrm>
          <a:off x="939845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85</xdr:row>
      <xdr:rowOff>0</xdr:rowOff>
    </xdr:from>
    <xdr:ext cx="95250" cy="171450"/>
    <xdr:sp macro="" textlink="">
      <xdr:nvSpPr>
        <xdr:cNvPr id="1998" name="Text Box 16">
          <a:extLst>
            <a:ext uri="{FF2B5EF4-FFF2-40B4-BE49-F238E27FC236}">
              <a16:creationId xmlns:a16="http://schemas.microsoft.com/office/drawing/2014/main" xmlns="" id="{067D55A0-99E0-4C7D-91C4-10FF650EEF7D}"/>
            </a:ext>
          </a:extLst>
        </xdr:cNvPr>
        <xdr:cNvSpPr txBox="1">
          <a:spLocks noChangeArrowheads="1"/>
        </xdr:cNvSpPr>
      </xdr:nvSpPr>
      <xdr:spPr bwMode="auto">
        <a:xfrm>
          <a:off x="3710214"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85</xdr:row>
      <xdr:rowOff>0</xdr:rowOff>
    </xdr:from>
    <xdr:ext cx="95250" cy="171450"/>
    <xdr:sp macro="" textlink="">
      <xdr:nvSpPr>
        <xdr:cNvPr id="1999" name="Text Box 17">
          <a:extLst>
            <a:ext uri="{FF2B5EF4-FFF2-40B4-BE49-F238E27FC236}">
              <a16:creationId xmlns:a16="http://schemas.microsoft.com/office/drawing/2014/main" xmlns="" id="{1C8EF16F-06A4-4F8E-95B5-E0F99D50682D}"/>
            </a:ext>
          </a:extLst>
        </xdr:cNvPr>
        <xdr:cNvSpPr txBox="1">
          <a:spLocks noChangeArrowheads="1"/>
        </xdr:cNvSpPr>
      </xdr:nvSpPr>
      <xdr:spPr bwMode="auto">
        <a:xfrm>
          <a:off x="3710214"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85</xdr:row>
      <xdr:rowOff>0</xdr:rowOff>
    </xdr:from>
    <xdr:ext cx="95250" cy="171450"/>
    <xdr:sp macro="" textlink="">
      <xdr:nvSpPr>
        <xdr:cNvPr id="2000" name="Text Box 18">
          <a:extLst>
            <a:ext uri="{FF2B5EF4-FFF2-40B4-BE49-F238E27FC236}">
              <a16:creationId xmlns:a16="http://schemas.microsoft.com/office/drawing/2014/main" xmlns="" id="{BDF4FC23-2802-4BD4-9A7C-6340CD14EED1}"/>
            </a:ext>
          </a:extLst>
        </xdr:cNvPr>
        <xdr:cNvSpPr txBox="1">
          <a:spLocks noChangeArrowheads="1"/>
        </xdr:cNvSpPr>
      </xdr:nvSpPr>
      <xdr:spPr bwMode="auto">
        <a:xfrm>
          <a:off x="3710214"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85</xdr:row>
      <xdr:rowOff>0</xdr:rowOff>
    </xdr:from>
    <xdr:ext cx="95250" cy="171450"/>
    <xdr:sp macro="" textlink="">
      <xdr:nvSpPr>
        <xdr:cNvPr id="2001" name="Text Box 19">
          <a:extLst>
            <a:ext uri="{FF2B5EF4-FFF2-40B4-BE49-F238E27FC236}">
              <a16:creationId xmlns:a16="http://schemas.microsoft.com/office/drawing/2014/main" xmlns="" id="{9677DAAF-822C-4967-BD77-621FF40C056F}"/>
            </a:ext>
          </a:extLst>
        </xdr:cNvPr>
        <xdr:cNvSpPr txBox="1">
          <a:spLocks noChangeArrowheads="1"/>
        </xdr:cNvSpPr>
      </xdr:nvSpPr>
      <xdr:spPr bwMode="auto">
        <a:xfrm>
          <a:off x="3710214"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85</xdr:row>
      <xdr:rowOff>504825</xdr:rowOff>
    </xdr:from>
    <xdr:ext cx="95250" cy="461691"/>
    <xdr:sp macro="" textlink="">
      <xdr:nvSpPr>
        <xdr:cNvPr id="2002" name="Text Box 15">
          <a:extLst>
            <a:ext uri="{FF2B5EF4-FFF2-40B4-BE49-F238E27FC236}">
              <a16:creationId xmlns:a16="http://schemas.microsoft.com/office/drawing/2014/main" xmlns="" id="{5DE0DE75-008D-4381-AD51-7306E1A007BB}"/>
            </a:ext>
          </a:extLst>
        </xdr:cNvPr>
        <xdr:cNvSpPr txBox="1">
          <a:spLocks noChangeArrowheads="1"/>
        </xdr:cNvSpPr>
      </xdr:nvSpPr>
      <xdr:spPr bwMode="auto">
        <a:xfrm>
          <a:off x="3710214" y="7066189"/>
          <a:ext cx="95250" cy="4616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85</xdr:row>
      <xdr:rowOff>0</xdr:rowOff>
    </xdr:from>
    <xdr:ext cx="95250" cy="171450"/>
    <xdr:sp macro="" textlink="">
      <xdr:nvSpPr>
        <xdr:cNvPr id="2003" name="Text Box 16">
          <a:extLst>
            <a:ext uri="{FF2B5EF4-FFF2-40B4-BE49-F238E27FC236}">
              <a16:creationId xmlns:a16="http://schemas.microsoft.com/office/drawing/2014/main" xmlns="" id="{7CEF36F7-E808-4402-8F9B-AB118A36321A}"/>
            </a:ext>
          </a:extLst>
        </xdr:cNvPr>
        <xdr:cNvSpPr txBox="1">
          <a:spLocks noChangeArrowheads="1"/>
        </xdr:cNvSpPr>
      </xdr:nvSpPr>
      <xdr:spPr bwMode="auto">
        <a:xfrm>
          <a:off x="6555468"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85</xdr:row>
      <xdr:rowOff>0</xdr:rowOff>
    </xdr:from>
    <xdr:ext cx="95250" cy="171450"/>
    <xdr:sp macro="" textlink="">
      <xdr:nvSpPr>
        <xdr:cNvPr id="2004" name="Text Box 17">
          <a:extLst>
            <a:ext uri="{FF2B5EF4-FFF2-40B4-BE49-F238E27FC236}">
              <a16:creationId xmlns:a16="http://schemas.microsoft.com/office/drawing/2014/main" xmlns="" id="{E8F39DCA-754F-41B9-9B63-0002A33D239C}"/>
            </a:ext>
          </a:extLst>
        </xdr:cNvPr>
        <xdr:cNvSpPr txBox="1">
          <a:spLocks noChangeArrowheads="1"/>
        </xdr:cNvSpPr>
      </xdr:nvSpPr>
      <xdr:spPr bwMode="auto">
        <a:xfrm>
          <a:off x="6555468"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85</xdr:row>
      <xdr:rowOff>0</xdr:rowOff>
    </xdr:from>
    <xdr:ext cx="95250" cy="171450"/>
    <xdr:sp macro="" textlink="">
      <xdr:nvSpPr>
        <xdr:cNvPr id="2005" name="Text Box 18">
          <a:extLst>
            <a:ext uri="{FF2B5EF4-FFF2-40B4-BE49-F238E27FC236}">
              <a16:creationId xmlns:a16="http://schemas.microsoft.com/office/drawing/2014/main" xmlns="" id="{1630D565-D79B-411F-A941-63B4E2680A37}"/>
            </a:ext>
          </a:extLst>
        </xdr:cNvPr>
        <xdr:cNvSpPr txBox="1">
          <a:spLocks noChangeArrowheads="1"/>
        </xdr:cNvSpPr>
      </xdr:nvSpPr>
      <xdr:spPr bwMode="auto">
        <a:xfrm>
          <a:off x="6555468"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85</xdr:row>
      <xdr:rowOff>0</xdr:rowOff>
    </xdr:from>
    <xdr:ext cx="95250" cy="171450"/>
    <xdr:sp macro="" textlink="">
      <xdr:nvSpPr>
        <xdr:cNvPr id="2006" name="Text Box 19">
          <a:extLst>
            <a:ext uri="{FF2B5EF4-FFF2-40B4-BE49-F238E27FC236}">
              <a16:creationId xmlns:a16="http://schemas.microsoft.com/office/drawing/2014/main" xmlns="" id="{3894C0BE-D616-466E-B049-D718F2E08A94}"/>
            </a:ext>
          </a:extLst>
        </xdr:cNvPr>
        <xdr:cNvSpPr txBox="1">
          <a:spLocks noChangeArrowheads="1"/>
        </xdr:cNvSpPr>
      </xdr:nvSpPr>
      <xdr:spPr bwMode="auto">
        <a:xfrm>
          <a:off x="6555468"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85</xdr:row>
      <xdr:rowOff>504825</xdr:rowOff>
    </xdr:from>
    <xdr:ext cx="95250" cy="442269"/>
    <xdr:sp macro="" textlink="">
      <xdr:nvSpPr>
        <xdr:cNvPr id="2007" name="Text Box 15">
          <a:extLst>
            <a:ext uri="{FF2B5EF4-FFF2-40B4-BE49-F238E27FC236}">
              <a16:creationId xmlns:a16="http://schemas.microsoft.com/office/drawing/2014/main" xmlns="" id="{74A3770A-CEC5-4C7D-8FC5-C23E4CE5B73C}"/>
            </a:ext>
          </a:extLst>
        </xdr:cNvPr>
        <xdr:cNvSpPr txBox="1">
          <a:spLocks noChangeArrowheads="1"/>
        </xdr:cNvSpPr>
      </xdr:nvSpPr>
      <xdr:spPr bwMode="auto">
        <a:xfrm>
          <a:off x="6555468" y="7066189"/>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85</xdr:row>
      <xdr:rowOff>0</xdr:rowOff>
    </xdr:from>
    <xdr:ext cx="95250" cy="171450"/>
    <xdr:sp macro="" textlink="">
      <xdr:nvSpPr>
        <xdr:cNvPr id="2008" name="Text Box 16">
          <a:extLst>
            <a:ext uri="{FF2B5EF4-FFF2-40B4-BE49-F238E27FC236}">
              <a16:creationId xmlns:a16="http://schemas.microsoft.com/office/drawing/2014/main" xmlns="" id="{C7C22862-7FF9-47EE-8943-B0944D077791}"/>
            </a:ext>
          </a:extLst>
        </xdr:cNvPr>
        <xdr:cNvSpPr txBox="1">
          <a:spLocks noChangeArrowheads="1"/>
        </xdr:cNvSpPr>
      </xdr:nvSpPr>
      <xdr:spPr bwMode="auto">
        <a:xfrm>
          <a:off x="15475857"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85</xdr:row>
      <xdr:rowOff>0</xdr:rowOff>
    </xdr:from>
    <xdr:ext cx="95250" cy="171450"/>
    <xdr:sp macro="" textlink="">
      <xdr:nvSpPr>
        <xdr:cNvPr id="2009" name="Text Box 17">
          <a:extLst>
            <a:ext uri="{FF2B5EF4-FFF2-40B4-BE49-F238E27FC236}">
              <a16:creationId xmlns:a16="http://schemas.microsoft.com/office/drawing/2014/main" xmlns="" id="{4680BAC4-4424-423D-BC2C-D6631D5FDD52}"/>
            </a:ext>
          </a:extLst>
        </xdr:cNvPr>
        <xdr:cNvSpPr txBox="1">
          <a:spLocks noChangeArrowheads="1"/>
        </xdr:cNvSpPr>
      </xdr:nvSpPr>
      <xdr:spPr bwMode="auto">
        <a:xfrm>
          <a:off x="15475857"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85</xdr:row>
      <xdr:rowOff>0</xdr:rowOff>
    </xdr:from>
    <xdr:ext cx="95250" cy="171450"/>
    <xdr:sp macro="" textlink="">
      <xdr:nvSpPr>
        <xdr:cNvPr id="2010" name="Text Box 18">
          <a:extLst>
            <a:ext uri="{FF2B5EF4-FFF2-40B4-BE49-F238E27FC236}">
              <a16:creationId xmlns:a16="http://schemas.microsoft.com/office/drawing/2014/main" xmlns="" id="{641C5FCF-7676-471B-AB82-3FE7DE20A84E}"/>
            </a:ext>
          </a:extLst>
        </xdr:cNvPr>
        <xdr:cNvSpPr txBox="1">
          <a:spLocks noChangeArrowheads="1"/>
        </xdr:cNvSpPr>
      </xdr:nvSpPr>
      <xdr:spPr bwMode="auto">
        <a:xfrm>
          <a:off x="15475857"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85</xdr:row>
      <xdr:rowOff>0</xdr:rowOff>
    </xdr:from>
    <xdr:ext cx="95250" cy="171450"/>
    <xdr:sp macro="" textlink="">
      <xdr:nvSpPr>
        <xdr:cNvPr id="2011" name="Text Box 19">
          <a:extLst>
            <a:ext uri="{FF2B5EF4-FFF2-40B4-BE49-F238E27FC236}">
              <a16:creationId xmlns:a16="http://schemas.microsoft.com/office/drawing/2014/main" xmlns="" id="{4E263BB1-7808-45CF-9FE6-6A3FBDDCD399}"/>
            </a:ext>
          </a:extLst>
        </xdr:cNvPr>
        <xdr:cNvSpPr txBox="1">
          <a:spLocks noChangeArrowheads="1"/>
        </xdr:cNvSpPr>
      </xdr:nvSpPr>
      <xdr:spPr bwMode="auto">
        <a:xfrm>
          <a:off x="15475857"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85</xdr:row>
      <xdr:rowOff>504825</xdr:rowOff>
    </xdr:from>
    <xdr:ext cx="95250" cy="442269"/>
    <xdr:sp macro="" textlink="">
      <xdr:nvSpPr>
        <xdr:cNvPr id="2012" name="Text Box 15">
          <a:extLst>
            <a:ext uri="{FF2B5EF4-FFF2-40B4-BE49-F238E27FC236}">
              <a16:creationId xmlns:a16="http://schemas.microsoft.com/office/drawing/2014/main" xmlns="" id="{42904C1D-8515-4254-8005-B69A77798AD7}"/>
            </a:ext>
          </a:extLst>
        </xdr:cNvPr>
        <xdr:cNvSpPr txBox="1">
          <a:spLocks noChangeArrowheads="1"/>
        </xdr:cNvSpPr>
      </xdr:nvSpPr>
      <xdr:spPr bwMode="auto">
        <a:xfrm>
          <a:off x="15475857" y="7066189"/>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504825</xdr:rowOff>
    </xdr:from>
    <xdr:ext cx="95250" cy="444014"/>
    <xdr:sp macro="" textlink="">
      <xdr:nvSpPr>
        <xdr:cNvPr id="2013" name="Text Box 15">
          <a:extLst>
            <a:ext uri="{FF2B5EF4-FFF2-40B4-BE49-F238E27FC236}">
              <a16:creationId xmlns:a16="http://schemas.microsoft.com/office/drawing/2014/main" xmlns="" id="{3E80D04A-5B6F-4A7A-8F84-D1803C296D3C}"/>
            </a:ext>
          </a:extLst>
        </xdr:cNvPr>
        <xdr:cNvSpPr txBox="1">
          <a:spLocks noChangeArrowheads="1"/>
        </xdr:cNvSpPr>
      </xdr:nvSpPr>
      <xdr:spPr bwMode="auto">
        <a:xfrm>
          <a:off x="3710214" y="6878411"/>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85</xdr:row>
      <xdr:rowOff>0</xdr:rowOff>
    </xdr:from>
    <xdr:ext cx="95250" cy="171450"/>
    <xdr:sp macro="" textlink="">
      <xdr:nvSpPr>
        <xdr:cNvPr id="2014" name="Text Box 16">
          <a:extLst>
            <a:ext uri="{FF2B5EF4-FFF2-40B4-BE49-F238E27FC236}">
              <a16:creationId xmlns:a16="http://schemas.microsoft.com/office/drawing/2014/main" xmlns="" id="{88F5CC5D-0183-4499-BAFC-5D4365B2D958}"/>
            </a:ext>
          </a:extLst>
        </xdr:cNvPr>
        <xdr:cNvSpPr txBox="1">
          <a:spLocks noChangeArrowheads="1"/>
        </xdr:cNvSpPr>
      </xdr:nvSpPr>
      <xdr:spPr bwMode="auto">
        <a:xfrm>
          <a:off x="3710214"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85</xdr:row>
      <xdr:rowOff>0</xdr:rowOff>
    </xdr:from>
    <xdr:ext cx="95250" cy="171450"/>
    <xdr:sp macro="" textlink="">
      <xdr:nvSpPr>
        <xdr:cNvPr id="2015" name="Text Box 17">
          <a:extLst>
            <a:ext uri="{FF2B5EF4-FFF2-40B4-BE49-F238E27FC236}">
              <a16:creationId xmlns:a16="http://schemas.microsoft.com/office/drawing/2014/main" xmlns="" id="{B4FD854B-8033-4E4B-9DA2-B11F5393D010}"/>
            </a:ext>
          </a:extLst>
        </xdr:cNvPr>
        <xdr:cNvSpPr txBox="1">
          <a:spLocks noChangeArrowheads="1"/>
        </xdr:cNvSpPr>
      </xdr:nvSpPr>
      <xdr:spPr bwMode="auto">
        <a:xfrm>
          <a:off x="3710214"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85</xdr:row>
      <xdr:rowOff>0</xdr:rowOff>
    </xdr:from>
    <xdr:ext cx="95250" cy="171450"/>
    <xdr:sp macro="" textlink="">
      <xdr:nvSpPr>
        <xdr:cNvPr id="2016" name="Text Box 18">
          <a:extLst>
            <a:ext uri="{FF2B5EF4-FFF2-40B4-BE49-F238E27FC236}">
              <a16:creationId xmlns:a16="http://schemas.microsoft.com/office/drawing/2014/main" xmlns="" id="{D588D3E1-B6A9-4A9A-8020-E0D3E0D9D7AE}"/>
            </a:ext>
          </a:extLst>
        </xdr:cNvPr>
        <xdr:cNvSpPr txBox="1">
          <a:spLocks noChangeArrowheads="1"/>
        </xdr:cNvSpPr>
      </xdr:nvSpPr>
      <xdr:spPr bwMode="auto">
        <a:xfrm>
          <a:off x="3710214"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85</xdr:row>
      <xdr:rowOff>0</xdr:rowOff>
    </xdr:from>
    <xdr:ext cx="95250" cy="171450"/>
    <xdr:sp macro="" textlink="">
      <xdr:nvSpPr>
        <xdr:cNvPr id="2017" name="Text Box 19">
          <a:extLst>
            <a:ext uri="{FF2B5EF4-FFF2-40B4-BE49-F238E27FC236}">
              <a16:creationId xmlns:a16="http://schemas.microsoft.com/office/drawing/2014/main" xmlns="" id="{B9D2CE59-7906-4038-97E2-B78A2C0A1A7A}"/>
            </a:ext>
          </a:extLst>
        </xdr:cNvPr>
        <xdr:cNvSpPr txBox="1">
          <a:spLocks noChangeArrowheads="1"/>
        </xdr:cNvSpPr>
      </xdr:nvSpPr>
      <xdr:spPr bwMode="auto">
        <a:xfrm>
          <a:off x="3710214"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85</xdr:row>
      <xdr:rowOff>504825</xdr:rowOff>
    </xdr:from>
    <xdr:ext cx="95250" cy="213632"/>
    <xdr:sp macro="" textlink="">
      <xdr:nvSpPr>
        <xdr:cNvPr id="2018" name="Text Box 15">
          <a:extLst>
            <a:ext uri="{FF2B5EF4-FFF2-40B4-BE49-F238E27FC236}">
              <a16:creationId xmlns:a16="http://schemas.microsoft.com/office/drawing/2014/main" xmlns="" id="{E63C86F6-20D9-4FE8-A68A-B1FCFE2EAF03}"/>
            </a:ext>
          </a:extLst>
        </xdr:cNvPr>
        <xdr:cNvSpPr txBox="1">
          <a:spLocks noChangeArrowheads="1"/>
        </xdr:cNvSpPr>
      </xdr:nvSpPr>
      <xdr:spPr bwMode="auto">
        <a:xfrm>
          <a:off x="3710214" y="706618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85</xdr:row>
      <xdr:rowOff>504825</xdr:rowOff>
    </xdr:from>
    <xdr:ext cx="95250" cy="444331"/>
    <xdr:sp macro="" textlink="">
      <xdr:nvSpPr>
        <xdr:cNvPr id="2019" name="Text Box 15">
          <a:extLst>
            <a:ext uri="{FF2B5EF4-FFF2-40B4-BE49-F238E27FC236}">
              <a16:creationId xmlns:a16="http://schemas.microsoft.com/office/drawing/2014/main" xmlns="" id="{048CF4B0-82E3-4F28-A30C-AEE0AA0A696F}"/>
            </a:ext>
          </a:extLst>
        </xdr:cNvPr>
        <xdr:cNvSpPr txBox="1">
          <a:spLocks noChangeArrowheads="1"/>
        </xdr:cNvSpPr>
      </xdr:nvSpPr>
      <xdr:spPr bwMode="auto">
        <a:xfrm>
          <a:off x="3710214" y="7066189"/>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84</xdr:row>
      <xdr:rowOff>504825</xdr:rowOff>
    </xdr:from>
    <xdr:ext cx="95250" cy="442269"/>
    <xdr:sp macro="" textlink="">
      <xdr:nvSpPr>
        <xdr:cNvPr id="2020" name="Text Box 15">
          <a:extLst>
            <a:ext uri="{FF2B5EF4-FFF2-40B4-BE49-F238E27FC236}">
              <a16:creationId xmlns:a16="http://schemas.microsoft.com/office/drawing/2014/main" xmlns="" id="{7C9BE3EC-D189-427D-9089-12F9D89A4EAC}"/>
            </a:ext>
          </a:extLst>
        </xdr:cNvPr>
        <xdr:cNvSpPr txBox="1">
          <a:spLocks noChangeArrowheads="1"/>
        </xdr:cNvSpPr>
      </xdr:nvSpPr>
      <xdr:spPr bwMode="auto">
        <a:xfrm>
          <a:off x="6555468" y="68784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85</xdr:row>
      <xdr:rowOff>0</xdr:rowOff>
    </xdr:from>
    <xdr:ext cx="95250" cy="171450"/>
    <xdr:sp macro="" textlink="">
      <xdr:nvSpPr>
        <xdr:cNvPr id="2021" name="Text Box 16">
          <a:extLst>
            <a:ext uri="{FF2B5EF4-FFF2-40B4-BE49-F238E27FC236}">
              <a16:creationId xmlns:a16="http://schemas.microsoft.com/office/drawing/2014/main" xmlns="" id="{47C302B6-DEBB-4D3F-AFA9-97F49C8BFB81}"/>
            </a:ext>
          </a:extLst>
        </xdr:cNvPr>
        <xdr:cNvSpPr txBox="1">
          <a:spLocks noChangeArrowheads="1"/>
        </xdr:cNvSpPr>
      </xdr:nvSpPr>
      <xdr:spPr bwMode="auto">
        <a:xfrm>
          <a:off x="6555468"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85</xdr:row>
      <xdr:rowOff>0</xdr:rowOff>
    </xdr:from>
    <xdr:ext cx="95250" cy="171450"/>
    <xdr:sp macro="" textlink="">
      <xdr:nvSpPr>
        <xdr:cNvPr id="2022" name="Text Box 17">
          <a:extLst>
            <a:ext uri="{FF2B5EF4-FFF2-40B4-BE49-F238E27FC236}">
              <a16:creationId xmlns:a16="http://schemas.microsoft.com/office/drawing/2014/main" xmlns="" id="{BB8F0195-D65A-4C18-9FD9-447833033DB2}"/>
            </a:ext>
          </a:extLst>
        </xdr:cNvPr>
        <xdr:cNvSpPr txBox="1">
          <a:spLocks noChangeArrowheads="1"/>
        </xdr:cNvSpPr>
      </xdr:nvSpPr>
      <xdr:spPr bwMode="auto">
        <a:xfrm>
          <a:off x="6555468"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85</xdr:row>
      <xdr:rowOff>0</xdr:rowOff>
    </xdr:from>
    <xdr:ext cx="95250" cy="171450"/>
    <xdr:sp macro="" textlink="">
      <xdr:nvSpPr>
        <xdr:cNvPr id="2023" name="Text Box 18">
          <a:extLst>
            <a:ext uri="{FF2B5EF4-FFF2-40B4-BE49-F238E27FC236}">
              <a16:creationId xmlns:a16="http://schemas.microsoft.com/office/drawing/2014/main" xmlns="" id="{B09E62AD-A188-4556-929D-C8CE26044253}"/>
            </a:ext>
          </a:extLst>
        </xdr:cNvPr>
        <xdr:cNvSpPr txBox="1">
          <a:spLocks noChangeArrowheads="1"/>
        </xdr:cNvSpPr>
      </xdr:nvSpPr>
      <xdr:spPr bwMode="auto">
        <a:xfrm>
          <a:off x="6555468"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85</xdr:row>
      <xdr:rowOff>504825</xdr:rowOff>
    </xdr:from>
    <xdr:ext cx="95250" cy="213632"/>
    <xdr:sp macro="" textlink="">
      <xdr:nvSpPr>
        <xdr:cNvPr id="2024" name="Text Box 15">
          <a:extLst>
            <a:ext uri="{FF2B5EF4-FFF2-40B4-BE49-F238E27FC236}">
              <a16:creationId xmlns:a16="http://schemas.microsoft.com/office/drawing/2014/main" xmlns="" id="{B9C41AF6-77C9-4C52-9573-032A92CE240C}"/>
            </a:ext>
          </a:extLst>
        </xdr:cNvPr>
        <xdr:cNvSpPr txBox="1">
          <a:spLocks noChangeArrowheads="1"/>
        </xdr:cNvSpPr>
      </xdr:nvSpPr>
      <xdr:spPr bwMode="auto">
        <a:xfrm>
          <a:off x="6555468" y="706618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85</xdr:row>
      <xdr:rowOff>0</xdr:rowOff>
    </xdr:from>
    <xdr:ext cx="95250" cy="171450"/>
    <xdr:sp macro="" textlink="">
      <xdr:nvSpPr>
        <xdr:cNvPr id="2025" name="Text Box 16">
          <a:extLst>
            <a:ext uri="{FF2B5EF4-FFF2-40B4-BE49-F238E27FC236}">
              <a16:creationId xmlns:a16="http://schemas.microsoft.com/office/drawing/2014/main" xmlns="" id="{D368BB19-5C8D-4F0A-B0CD-C4D3908DD574}"/>
            </a:ext>
          </a:extLst>
        </xdr:cNvPr>
        <xdr:cNvSpPr txBox="1">
          <a:spLocks noChangeArrowheads="1"/>
        </xdr:cNvSpPr>
      </xdr:nvSpPr>
      <xdr:spPr bwMode="auto">
        <a:xfrm>
          <a:off x="9398454"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85</xdr:row>
      <xdr:rowOff>0</xdr:rowOff>
    </xdr:from>
    <xdr:ext cx="95250" cy="171450"/>
    <xdr:sp macro="" textlink="">
      <xdr:nvSpPr>
        <xdr:cNvPr id="2026" name="Text Box 17">
          <a:extLst>
            <a:ext uri="{FF2B5EF4-FFF2-40B4-BE49-F238E27FC236}">
              <a16:creationId xmlns:a16="http://schemas.microsoft.com/office/drawing/2014/main" xmlns="" id="{758C3A2A-6A22-4F81-8FB4-6A767429DE49}"/>
            </a:ext>
          </a:extLst>
        </xdr:cNvPr>
        <xdr:cNvSpPr txBox="1">
          <a:spLocks noChangeArrowheads="1"/>
        </xdr:cNvSpPr>
      </xdr:nvSpPr>
      <xdr:spPr bwMode="auto">
        <a:xfrm>
          <a:off x="9398454"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85</xdr:row>
      <xdr:rowOff>0</xdr:rowOff>
    </xdr:from>
    <xdr:ext cx="95250" cy="171450"/>
    <xdr:sp macro="" textlink="">
      <xdr:nvSpPr>
        <xdr:cNvPr id="2027" name="Text Box 18">
          <a:extLst>
            <a:ext uri="{FF2B5EF4-FFF2-40B4-BE49-F238E27FC236}">
              <a16:creationId xmlns:a16="http://schemas.microsoft.com/office/drawing/2014/main" xmlns="" id="{F7195DF1-215F-45C8-B853-FFF4189CDE0C}"/>
            </a:ext>
          </a:extLst>
        </xdr:cNvPr>
        <xdr:cNvSpPr txBox="1">
          <a:spLocks noChangeArrowheads="1"/>
        </xdr:cNvSpPr>
      </xdr:nvSpPr>
      <xdr:spPr bwMode="auto">
        <a:xfrm>
          <a:off x="9398454"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85</xdr:row>
      <xdr:rowOff>0</xdr:rowOff>
    </xdr:from>
    <xdr:ext cx="95250" cy="171450"/>
    <xdr:sp macro="" textlink="">
      <xdr:nvSpPr>
        <xdr:cNvPr id="2028" name="Text Box 19">
          <a:extLst>
            <a:ext uri="{FF2B5EF4-FFF2-40B4-BE49-F238E27FC236}">
              <a16:creationId xmlns:a16="http://schemas.microsoft.com/office/drawing/2014/main" xmlns="" id="{8B7CFE95-A3F3-4778-AA07-7C30AD008364}"/>
            </a:ext>
          </a:extLst>
        </xdr:cNvPr>
        <xdr:cNvSpPr txBox="1">
          <a:spLocks noChangeArrowheads="1"/>
        </xdr:cNvSpPr>
      </xdr:nvSpPr>
      <xdr:spPr bwMode="auto">
        <a:xfrm>
          <a:off x="9398454"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85</xdr:row>
      <xdr:rowOff>0</xdr:rowOff>
    </xdr:from>
    <xdr:ext cx="95250" cy="171450"/>
    <xdr:sp macro="" textlink="">
      <xdr:nvSpPr>
        <xdr:cNvPr id="2029" name="Text Box 16">
          <a:extLst>
            <a:ext uri="{FF2B5EF4-FFF2-40B4-BE49-F238E27FC236}">
              <a16:creationId xmlns:a16="http://schemas.microsoft.com/office/drawing/2014/main" xmlns="" id="{12A832BF-5DAF-416C-B01F-FD9EF4229AA4}"/>
            </a:ext>
          </a:extLst>
        </xdr:cNvPr>
        <xdr:cNvSpPr txBox="1">
          <a:spLocks noChangeArrowheads="1"/>
        </xdr:cNvSpPr>
      </xdr:nvSpPr>
      <xdr:spPr bwMode="auto">
        <a:xfrm>
          <a:off x="9398454"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85</xdr:row>
      <xdr:rowOff>0</xdr:rowOff>
    </xdr:from>
    <xdr:ext cx="95250" cy="171450"/>
    <xdr:sp macro="" textlink="">
      <xdr:nvSpPr>
        <xdr:cNvPr id="2030" name="Text Box 17">
          <a:extLst>
            <a:ext uri="{FF2B5EF4-FFF2-40B4-BE49-F238E27FC236}">
              <a16:creationId xmlns:a16="http://schemas.microsoft.com/office/drawing/2014/main" xmlns="" id="{FAED005C-C690-4431-9EEA-B1EE44C7E4FC}"/>
            </a:ext>
          </a:extLst>
        </xdr:cNvPr>
        <xdr:cNvSpPr txBox="1">
          <a:spLocks noChangeArrowheads="1"/>
        </xdr:cNvSpPr>
      </xdr:nvSpPr>
      <xdr:spPr bwMode="auto">
        <a:xfrm>
          <a:off x="9398454"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85</xdr:row>
      <xdr:rowOff>0</xdr:rowOff>
    </xdr:from>
    <xdr:ext cx="95250" cy="171450"/>
    <xdr:sp macro="" textlink="">
      <xdr:nvSpPr>
        <xdr:cNvPr id="2031" name="Text Box 18">
          <a:extLst>
            <a:ext uri="{FF2B5EF4-FFF2-40B4-BE49-F238E27FC236}">
              <a16:creationId xmlns:a16="http://schemas.microsoft.com/office/drawing/2014/main" xmlns="" id="{F2FE8110-70C5-4403-9FB0-2716178506AD}"/>
            </a:ext>
          </a:extLst>
        </xdr:cNvPr>
        <xdr:cNvSpPr txBox="1">
          <a:spLocks noChangeArrowheads="1"/>
        </xdr:cNvSpPr>
      </xdr:nvSpPr>
      <xdr:spPr bwMode="auto">
        <a:xfrm>
          <a:off x="9398454"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85</xdr:row>
      <xdr:rowOff>0</xdr:rowOff>
    </xdr:from>
    <xdr:ext cx="95250" cy="171450"/>
    <xdr:sp macro="" textlink="">
      <xdr:nvSpPr>
        <xdr:cNvPr id="2032" name="Text Box 19">
          <a:extLst>
            <a:ext uri="{FF2B5EF4-FFF2-40B4-BE49-F238E27FC236}">
              <a16:creationId xmlns:a16="http://schemas.microsoft.com/office/drawing/2014/main" xmlns="" id="{58017549-91D3-4917-90E1-01016967F2FD}"/>
            </a:ext>
          </a:extLst>
        </xdr:cNvPr>
        <xdr:cNvSpPr txBox="1">
          <a:spLocks noChangeArrowheads="1"/>
        </xdr:cNvSpPr>
      </xdr:nvSpPr>
      <xdr:spPr bwMode="auto">
        <a:xfrm>
          <a:off x="9398454"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89</xdr:row>
      <xdr:rowOff>0</xdr:rowOff>
    </xdr:from>
    <xdr:ext cx="95250" cy="171450"/>
    <xdr:sp macro="" textlink="">
      <xdr:nvSpPr>
        <xdr:cNvPr id="2033" name="Text Box 16">
          <a:extLst>
            <a:ext uri="{FF2B5EF4-FFF2-40B4-BE49-F238E27FC236}">
              <a16:creationId xmlns:a16="http://schemas.microsoft.com/office/drawing/2014/main" xmlns="" id="{E0FEEC05-1BEA-4FDE-A541-E311257E4576}"/>
            </a:ext>
          </a:extLst>
        </xdr:cNvPr>
        <xdr:cNvSpPr txBox="1">
          <a:spLocks noChangeArrowheads="1"/>
        </xdr:cNvSpPr>
      </xdr:nvSpPr>
      <xdr:spPr bwMode="auto">
        <a:xfrm>
          <a:off x="3710214"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89</xdr:row>
      <xdr:rowOff>0</xdr:rowOff>
    </xdr:from>
    <xdr:ext cx="95250" cy="171450"/>
    <xdr:sp macro="" textlink="">
      <xdr:nvSpPr>
        <xdr:cNvPr id="2034" name="Text Box 17">
          <a:extLst>
            <a:ext uri="{FF2B5EF4-FFF2-40B4-BE49-F238E27FC236}">
              <a16:creationId xmlns:a16="http://schemas.microsoft.com/office/drawing/2014/main" xmlns="" id="{E3301446-58F9-4EF5-B6C2-F40316A6A71B}"/>
            </a:ext>
          </a:extLst>
        </xdr:cNvPr>
        <xdr:cNvSpPr txBox="1">
          <a:spLocks noChangeArrowheads="1"/>
        </xdr:cNvSpPr>
      </xdr:nvSpPr>
      <xdr:spPr bwMode="auto">
        <a:xfrm>
          <a:off x="3710214"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89</xdr:row>
      <xdr:rowOff>0</xdr:rowOff>
    </xdr:from>
    <xdr:ext cx="95250" cy="171450"/>
    <xdr:sp macro="" textlink="">
      <xdr:nvSpPr>
        <xdr:cNvPr id="2035" name="Text Box 18">
          <a:extLst>
            <a:ext uri="{FF2B5EF4-FFF2-40B4-BE49-F238E27FC236}">
              <a16:creationId xmlns:a16="http://schemas.microsoft.com/office/drawing/2014/main" xmlns="" id="{B4DC48CC-175C-49EC-B244-49612F4AEFAB}"/>
            </a:ext>
          </a:extLst>
        </xdr:cNvPr>
        <xdr:cNvSpPr txBox="1">
          <a:spLocks noChangeArrowheads="1"/>
        </xdr:cNvSpPr>
      </xdr:nvSpPr>
      <xdr:spPr bwMode="auto">
        <a:xfrm>
          <a:off x="3710214"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89</xdr:row>
      <xdr:rowOff>0</xdr:rowOff>
    </xdr:from>
    <xdr:ext cx="95250" cy="171450"/>
    <xdr:sp macro="" textlink="">
      <xdr:nvSpPr>
        <xdr:cNvPr id="2036" name="Text Box 19">
          <a:extLst>
            <a:ext uri="{FF2B5EF4-FFF2-40B4-BE49-F238E27FC236}">
              <a16:creationId xmlns:a16="http://schemas.microsoft.com/office/drawing/2014/main" xmlns="" id="{9E497805-417D-4E3F-B531-9C7D61AFE987}"/>
            </a:ext>
          </a:extLst>
        </xdr:cNvPr>
        <xdr:cNvSpPr txBox="1">
          <a:spLocks noChangeArrowheads="1"/>
        </xdr:cNvSpPr>
      </xdr:nvSpPr>
      <xdr:spPr bwMode="auto">
        <a:xfrm>
          <a:off x="3710214"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89</xdr:row>
      <xdr:rowOff>0</xdr:rowOff>
    </xdr:from>
    <xdr:ext cx="95250" cy="171450"/>
    <xdr:sp macro="" textlink="">
      <xdr:nvSpPr>
        <xdr:cNvPr id="2037" name="Text Box 16">
          <a:extLst>
            <a:ext uri="{FF2B5EF4-FFF2-40B4-BE49-F238E27FC236}">
              <a16:creationId xmlns:a16="http://schemas.microsoft.com/office/drawing/2014/main" xmlns="" id="{A5ABDF4C-EF42-4127-B4E7-601A8B3498CE}"/>
            </a:ext>
          </a:extLst>
        </xdr:cNvPr>
        <xdr:cNvSpPr txBox="1">
          <a:spLocks noChangeArrowheads="1"/>
        </xdr:cNvSpPr>
      </xdr:nvSpPr>
      <xdr:spPr bwMode="auto">
        <a:xfrm>
          <a:off x="6555468"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89</xdr:row>
      <xdr:rowOff>0</xdr:rowOff>
    </xdr:from>
    <xdr:ext cx="95250" cy="171450"/>
    <xdr:sp macro="" textlink="">
      <xdr:nvSpPr>
        <xdr:cNvPr id="2038" name="Text Box 17">
          <a:extLst>
            <a:ext uri="{FF2B5EF4-FFF2-40B4-BE49-F238E27FC236}">
              <a16:creationId xmlns:a16="http://schemas.microsoft.com/office/drawing/2014/main" xmlns="" id="{1DD5F80E-38C5-4D87-B522-5FAF710F26AA}"/>
            </a:ext>
          </a:extLst>
        </xdr:cNvPr>
        <xdr:cNvSpPr txBox="1">
          <a:spLocks noChangeArrowheads="1"/>
        </xdr:cNvSpPr>
      </xdr:nvSpPr>
      <xdr:spPr bwMode="auto">
        <a:xfrm>
          <a:off x="6555468"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89</xdr:row>
      <xdr:rowOff>0</xdr:rowOff>
    </xdr:from>
    <xdr:ext cx="95250" cy="171450"/>
    <xdr:sp macro="" textlink="">
      <xdr:nvSpPr>
        <xdr:cNvPr id="2039" name="Text Box 18">
          <a:extLst>
            <a:ext uri="{FF2B5EF4-FFF2-40B4-BE49-F238E27FC236}">
              <a16:creationId xmlns:a16="http://schemas.microsoft.com/office/drawing/2014/main" xmlns="" id="{3F233B32-3530-4EF4-BA0F-3E0837E09D1C}"/>
            </a:ext>
          </a:extLst>
        </xdr:cNvPr>
        <xdr:cNvSpPr txBox="1">
          <a:spLocks noChangeArrowheads="1"/>
        </xdr:cNvSpPr>
      </xdr:nvSpPr>
      <xdr:spPr bwMode="auto">
        <a:xfrm>
          <a:off x="6555468"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89</xdr:row>
      <xdr:rowOff>0</xdr:rowOff>
    </xdr:from>
    <xdr:ext cx="95250" cy="171450"/>
    <xdr:sp macro="" textlink="">
      <xdr:nvSpPr>
        <xdr:cNvPr id="2040" name="Text Box 19">
          <a:extLst>
            <a:ext uri="{FF2B5EF4-FFF2-40B4-BE49-F238E27FC236}">
              <a16:creationId xmlns:a16="http://schemas.microsoft.com/office/drawing/2014/main" xmlns="" id="{EB33487D-4B76-4A33-A448-A72BF302798D}"/>
            </a:ext>
          </a:extLst>
        </xdr:cNvPr>
        <xdr:cNvSpPr txBox="1">
          <a:spLocks noChangeArrowheads="1"/>
        </xdr:cNvSpPr>
      </xdr:nvSpPr>
      <xdr:spPr bwMode="auto">
        <a:xfrm>
          <a:off x="6555468"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89</xdr:row>
      <xdr:rowOff>0</xdr:rowOff>
    </xdr:from>
    <xdr:ext cx="95250" cy="171450"/>
    <xdr:sp macro="" textlink="">
      <xdr:nvSpPr>
        <xdr:cNvPr id="2041" name="Text Box 16">
          <a:extLst>
            <a:ext uri="{FF2B5EF4-FFF2-40B4-BE49-F238E27FC236}">
              <a16:creationId xmlns:a16="http://schemas.microsoft.com/office/drawing/2014/main" xmlns="" id="{BAF3A338-6A31-48D8-8F3F-8B2709DB913E}"/>
            </a:ext>
          </a:extLst>
        </xdr:cNvPr>
        <xdr:cNvSpPr txBox="1">
          <a:spLocks noChangeArrowheads="1"/>
        </xdr:cNvSpPr>
      </xdr:nvSpPr>
      <xdr:spPr bwMode="auto">
        <a:xfrm>
          <a:off x="15475857"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89</xdr:row>
      <xdr:rowOff>0</xdr:rowOff>
    </xdr:from>
    <xdr:ext cx="95250" cy="171450"/>
    <xdr:sp macro="" textlink="">
      <xdr:nvSpPr>
        <xdr:cNvPr id="2042" name="Text Box 17">
          <a:extLst>
            <a:ext uri="{FF2B5EF4-FFF2-40B4-BE49-F238E27FC236}">
              <a16:creationId xmlns:a16="http://schemas.microsoft.com/office/drawing/2014/main" xmlns="" id="{EE5CC6E0-9615-4D73-8CC6-8BCE216AF190}"/>
            </a:ext>
          </a:extLst>
        </xdr:cNvPr>
        <xdr:cNvSpPr txBox="1">
          <a:spLocks noChangeArrowheads="1"/>
        </xdr:cNvSpPr>
      </xdr:nvSpPr>
      <xdr:spPr bwMode="auto">
        <a:xfrm>
          <a:off x="15475857"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89</xdr:row>
      <xdr:rowOff>0</xdr:rowOff>
    </xdr:from>
    <xdr:ext cx="95250" cy="171450"/>
    <xdr:sp macro="" textlink="">
      <xdr:nvSpPr>
        <xdr:cNvPr id="2043" name="Text Box 18">
          <a:extLst>
            <a:ext uri="{FF2B5EF4-FFF2-40B4-BE49-F238E27FC236}">
              <a16:creationId xmlns:a16="http://schemas.microsoft.com/office/drawing/2014/main" xmlns="" id="{358E535E-27F5-418F-A4B0-3CB61B7FBB06}"/>
            </a:ext>
          </a:extLst>
        </xdr:cNvPr>
        <xdr:cNvSpPr txBox="1">
          <a:spLocks noChangeArrowheads="1"/>
        </xdr:cNvSpPr>
      </xdr:nvSpPr>
      <xdr:spPr bwMode="auto">
        <a:xfrm>
          <a:off x="15475857"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89</xdr:row>
      <xdr:rowOff>0</xdr:rowOff>
    </xdr:from>
    <xdr:ext cx="95250" cy="171450"/>
    <xdr:sp macro="" textlink="">
      <xdr:nvSpPr>
        <xdr:cNvPr id="2044" name="Text Box 19">
          <a:extLst>
            <a:ext uri="{FF2B5EF4-FFF2-40B4-BE49-F238E27FC236}">
              <a16:creationId xmlns:a16="http://schemas.microsoft.com/office/drawing/2014/main" xmlns="" id="{48DE74DF-054C-4376-BC38-E02A1B1BF522}"/>
            </a:ext>
          </a:extLst>
        </xdr:cNvPr>
        <xdr:cNvSpPr txBox="1">
          <a:spLocks noChangeArrowheads="1"/>
        </xdr:cNvSpPr>
      </xdr:nvSpPr>
      <xdr:spPr bwMode="auto">
        <a:xfrm>
          <a:off x="15475857"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89</xdr:row>
      <xdr:rowOff>0</xdr:rowOff>
    </xdr:from>
    <xdr:ext cx="95250" cy="171450"/>
    <xdr:sp macro="" textlink="">
      <xdr:nvSpPr>
        <xdr:cNvPr id="2045" name="Text Box 16">
          <a:extLst>
            <a:ext uri="{FF2B5EF4-FFF2-40B4-BE49-F238E27FC236}">
              <a16:creationId xmlns:a16="http://schemas.microsoft.com/office/drawing/2014/main" xmlns="" id="{73E7206C-C282-4951-9757-F0A68194299E}"/>
            </a:ext>
          </a:extLst>
        </xdr:cNvPr>
        <xdr:cNvSpPr txBox="1">
          <a:spLocks noChangeArrowheads="1"/>
        </xdr:cNvSpPr>
      </xdr:nvSpPr>
      <xdr:spPr bwMode="auto">
        <a:xfrm>
          <a:off x="3710214"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89</xdr:row>
      <xdr:rowOff>0</xdr:rowOff>
    </xdr:from>
    <xdr:ext cx="95250" cy="171450"/>
    <xdr:sp macro="" textlink="">
      <xdr:nvSpPr>
        <xdr:cNvPr id="2046" name="Text Box 17">
          <a:extLst>
            <a:ext uri="{FF2B5EF4-FFF2-40B4-BE49-F238E27FC236}">
              <a16:creationId xmlns:a16="http://schemas.microsoft.com/office/drawing/2014/main" xmlns="" id="{0053A3BE-388D-44B1-9874-EBB542BCF2C9}"/>
            </a:ext>
          </a:extLst>
        </xdr:cNvPr>
        <xdr:cNvSpPr txBox="1">
          <a:spLocks noChangeArrowheads="1"/>
        </xdr:cNvSpPr>
      </xdr:nvSpPr>
      <xdr:spPr bwMode="auto">
        <a:xfrm>
          <a:off x="3710214"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89</xdr:row>
      <xdr:rowOff>0</xdr:rowOff>
    </xdr:from>
    <xdr:ext cx="95250" cy="171450"/>
    <xdr:sp macro="" textlink="">
      <xdr:nvSpPr>
        <xdr:cNvPr id="2047" name="Text Box 18">
          <a:extLst>
            <a:ext uri="{FF2B5EF4-FFF2-40B4-BE49-F238E27FC236}">
              <a16:creationId xmlns:a16="http://schemas.microsoft.com/office/drawing/2014/main" xmlns="" id="{56154AA5-5704-4714-B9CC-A3E6D0E0E422}"/>
            </a:ext>
          </a:extLst>
        </xdr:cNvPr>
        <xdr:cNvSpPr txBox="1">
          <a:spLocks noChangeArrowheads="1"/>
        </xdr:cNvSpPr>
      </xdr:nvSpPr>
      <xdr:spPr bwMode="auto">
        <a:xfrm>
          <a:off x="3710214"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89</xdr:row>
      <xdr:rowOff>0</xdr:rowOff>
    </xdr:from>
    <xdr:ext cx="95250" cy="171450"/>
    <xdr:sp macro="" textlink="">
      <xdr:nvSpPr>
        <xdr:cNvPr id="2048" name="Text Box 19">
          <a:extLst>
            <a:ext uri="{FF2B5EF4-FFF2-40B4-BE49-F238E27FC236}">
              <a16:creationId xmlns:a16="http://schemas.microsoft.com/office/drawing/2014/main" xmlns="" id="{ABB3F15F-94D1-4A78-9B23-72782DE54A3C}"/>
            </a:ext>
          </a:extLst>
        </xdr:cNvPr>
        <xdr:cNvSpPr txBox="1">
          <a:spLocks noChangeArrowheads="1"/>
        </xdr:cNvSpPr>
      </xdr:nvSpPr>
      <xdr:spPr bwMode="auto">
        <a:xfrm>
          <a:off x="3710214"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89</xdr:row>
      <xdr:rowOff>0</xdr:rowOff>
    </xdr:from>
    <xdr:ext cx="95250" cy="171450"/>
    <xdr:sp macro="" textlink="">
      <xdr:nvSpPr>
        <xdr:cNvPr id="2049" name="Text Box 16">
          <a:extLst>
            <a:ext uri="{FF2B5EF4-FFF2-40B4-BE49-F238E27FC236}">
              <a16:creationId xmlns:a16="http://schemas.microsoft.com/office/drawing/2014/main" xmlns="" id="{3600B5BD-6DA7-4F30-BA43-57A89EE7C3A6}"/>
            </a:ext>
          </a:extLst>
        </xdr:cNvPr>
        <xdr:cNvSpPr txBox="1">
          <a:spLocks noChangeArrowheads="1"/>
        </xdr:cNvSpPr>
      </xdr:nvSpPr>
      <xdr:spPr bwMode="auto">
        <a:xfrm>
          <a:off x="6555468"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89</xdr:row>
      <xdr:rowOff>0</xdr:rowOff>
    </xdr:from>
    <xdr:ext cx="95250" cy="171450"/>
    <xdr:sp macro="" textlink="">
      <xdr:nvSpPr>
        <xdr:cNvPr id="2050" name="Text Box 17">
          <a:extLst>
            <a:ext uri="{FF2B5EF4-FFF2-40B4-BE49-F238E27FC236}">
              <a16:creationId xmlns:a16="http://schemas.microsoft.com/office/drawing/2014/main" xmlns="" id="{CFE04954-5BC8-4092-A4ED-7361D64F8BA5}"/>
            </a:ext>
          </a:extLst>
        </xdr:cNvPr>
        <xdr:cNvSpPr txBox="1">
          <a:spLocks noChangeArrowheads="1"/>
        </xdr:cNvSpPr>
      </xdr:nvSpPr>
      <xdr:spPr bwMode="auto">
        <a:xfrm>
          <a:off x="6555468"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89</xdr:row>
      <xdr:rowOff>0</xdr:rowOff>
    </xdr:from>
    <xdr:ext cx="95250" cy="171450"/>
    <xdr:sp macro="" textlink="">
      <xdr:nvSpPr>
        <xdr:cNvPr id="2051" name="Text Box 18">
          <a:extLst>
            <a:ext uri="{FF2B5EF4-FFF2-40B4-BE49-F238E27FC236}">
              <a16:creationId xmlns:a16="http://schemas.microsoft.com/office/drawing/2014/main" xmlns="" id="{5E5C98FE-D92B-48F4-BA83-ECE175792F8E}"/>
            </a:ext>
          </a:extLst>
        </xdr:cNvPr>
        <xdr:cNvSpPr txBox="1">
          <a:spLocks noChangeArrowheads="1"/>
        </xdr:cNvSpPr>
      </xdr:nvSpPr>
      <xdr:spPr bwMode="auto">
        <a:xfrm>
          <a:off x="6555468"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89</xdr:row>
      <xdr:rowOff>0</xdr:rowOff>
    </xdr:from>
    <xdr:ext cx="95250" cy="171450"/>
    <xdr:sp macro="" textlink="">
      <xdr:nvSpPr>
        <xdr:cNvPr id="2052" name="Text Box 16">
          <a:extLst>
            <a:ext uri="{FF2B5EF4-FFF2-40B4-BE49-F238E27FC236}">
              <a16:creationId xmlns:a16="http://schemas.microsoft.com/office/drawing/2014/main" xmlns="" id="{82933A50-2EF4-420C-A088-8FA95962E68D}"/>
            </a:ext>
          </a:extLst>
        </xdr:cNvPr>
        <xdr:cNvSpPr txBox="1">
          <a:spLocks noChangeArrowheads="1"/>
        </xdr:cNvSpPr>
      </xdr:nvSpPr>
      <xdr:spPr bwMode="auto">
        <a:xfrm>
          <a:off x="9398454"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89</xdr:row>
      <xdr:rowOff>0</xdr:rowOff>
    </xdr:from>
    <xdr:ext cx="95250" cy="171450"/>
    <xdr:sp macro="" textlink="">
      <xdr:nvSpPr>
        <xdr:cNvPr id="2053" name="Text Box 17">
          <a:extLst>
            <a:ext uri="{FF2B5EF4-FFF2-40B4-BE49-F238E27FC236}">
              <a16:creationId xmlns:a16="http://schemas.microsoft.com/office/drawing/2014/main" xmlns="" id="{5E649CC8-6E43-40BF-BC2A-166CF0EDDAB1}"/>
            </a:ext>
          </a:extLst>
        </xdr:cNvPr>
        <xdr:cNvSpPr txBox="1">
          <a:spLocks noChangeArrowheads="1"/>
        </xdr:cNvSpPr>
      </xdr:nvSpPr>
      <xdr:spPr bwMode="auto">
        <a:xfrm>
          <a:off x="9398454"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89</xdr:row>
      <xdr:rowOff>0</xdr:rowOff>
    </xdr:from>
    <xdr:ext cx="95250" cy="171450"/>
    <xdr:sp macro="" textlink="">
      <xdr:nvSpPr>
        <xdr:cNvPr id="2054" name="Text Box 18">
          <a:extLst>
            <a:ext uri="{FF2B5EF4-FFF2-40B4-BE49-F238E27FC236}">
              <a16:creationId xmlns:a16="http://schemas.microsoft.com/office/drawing/2014/main" xmlns="" id="{E57C8952-31CB-4A25-8ECB-1B2D1EAC9226}"/>
            </a:ext>
          </a:extLst>
        </xdr:cNvPr>
        <xdr:cNvSpPr txBox="1">
          <a:spLocks noChangeArrowheads="1"/>
        </xdr:cNvSpPr>
      </xdr:nvSpPr>
      <xdr:spPr bwMode="auto">
        <a:xfrm>
          <a:off x="9398454"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89</xdr:row>
      <xdr:rowOff>0</xdr:rowOff>
    </xdr:from>
    <xdr:ext cx="95250" cy="171450"/>
    <xdr:sp macro="" textlink="">
      <xdr:nvSpPr>
        <xdr:cNvPr id="2055" name="Text Box 19">
          <a:extLst>
            <a:ext uri="{FF2B5EF4-FFF2-40B4-BE49-F238E27FC236}">
              <a16:creationId xmlns:a16="http://schemas.microsoft.com/office/drawing/2014/main" xmlns="" id="{1947C24C-ACDD-49B9-9B0B-8C38ED4EE69B}"/>
            </a:ext>
          </a:extLst>
        </xdr:cNvPr>
        <xdr:cNvSpPr txBox="1">
          <a:spLocks noChangeArrowheads="1"/>
        </xdr:cNvSpPr>
      </xdr:nvSpPr>
      <xdr:spPr bwMode="auto">
        <a:xfrm>
          <a:off x="9398454"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89</xdr:row>
      <xdr:rowOff>0</xdr:rowOff>
    </xdr:from>
    <xdr:ext cx="95250" cy="171450"/>
    <xdr:sp macro="" textlink="">
      <xdr:nvSpPr>
        <xdr:cNvPr id="2056" name="Text Box 16">
          <a:extLst>
            <a:ext uri="{FF2B5EF4-FFF2-40B4-BE49-F238E27FC236}">
              <a16:creationId xmlns:a16="http://schemas.microsoft.com/office/drawing/2014/main" xmlns="" id="{999D1147-5E62-43DF-BD03-F1F76B537B3E}"/>
            </a:ext>
          </a:extLst>
        </xdr:cNvPr>
        <xdr:cNvSpPr txBox="1">
          <a:spLocks noChangeArrowheads="1"/>
        </xdr:cNvSpPr>
      </xdr:nvSpPr>
      <xdr:spPr bwMode="auto">
        <a:xfrm>
          <a:off x="9398454"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89</xdr:row>
      <xdr:rowOff>0</xdr:rowOff>
    </xdr:from>
    <xdr:ext cx="95250" cy="171450"/>
    <xdr:sp macro="" textlink="">
      <xdr:nvSpPr>
        <xdr:cNvPr id="2057" name="Text Box 17">
          <a:extLst>
            <a:ext uri="{FF2B5EF4-FFF2-40B4-BE49-F238E27FC236}">
              <a16:creationId xmlns:a16="http://schemas.microsoft.com/office/drawing/2014/main" xmlns="" id="{F810D755-837B-44AF-B2CE-0D5E906E4888}"/>
            </a:ext>
          </a:extLst>
        </xdr:cNvPr>
        <xdr:cNvSpPr txBox="1">
          <a:spLocks noChangeArrowheads="1"/>
        </xdr:cNvSpPr>
      </xdr:nvSpPr>
      <xdr:spPr bwMode="auto">
        <a:xfrm>
          <a:off x="9398454"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89</xdr:row>
      <xdr:rowOff>0</xdr:rowOff>
    </xdr:from>
    <xdr:ext cx="95250" cy="171450"/>
    <xdr:sp macro="" textlink="">
      <xdr:nvSpPr>
        <xdr:cNvPr id="2058" name="Text Box 18">
          <a:extLst>
            <a:ext uri="{FF2B5EF4-FFF2-40B4-BE49-F238E27FC236}">
              <a16:creationId xmlns:a16="http://schemas.microsoft.com/office/drawing/2014/main" xmlns="" id="{5F6C527D-A29D-4871-B6A1-55B557D7FB6A}"/>
            </a:ext>
          </a:extLst>
        </xdr:cNvPr>
        <xdr:cNvSpPr txBox="1">
          <a:spLocks noChangeArrowheads="1"/>
        </xdr:cNvSpPr>
      </xdr:nvSpPr>
      <xdr:spPr bwMode="auto">
        <a:xfrm>
          <a:off x="9398454"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89</xdr:row>
      <xdr:rowOff>0</xdr:rowOff>
    </xdr:from>
    <xdr:ext cx="95250" cy="171450"/>
    <xdr:sp macro="" textlink="">
      <xdr:nvSpPr>
        <xdr:cNvPr id="2059" name="Text Box 19">
          <a:extLst>
            <a:ext uri="{FF2B5EF4-FFF2-40B4-BE49-F238E27FC236}">
              <a16:creationId xmlns:a16="http://schemas.microsoft.com/office/drawing/2014/main" xmlns="" id="{990B10BD-0A27-414D-ADA0-2F2014364A25}"/>
            </a:ext>
          </a:extLst>
        </xdr:cNvPr>
        <xdr:cNvSpPr txBox="1">
          <a:spLocks noChangeArrowheads="1"/>
        </xdr:cNvSpPr>
      </xdr:nvSpPr>
      <xdr:spPr bwMode="auto">
        <a:xfrm>
          <a:off x="9398454"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xdr:row>
      <xdr:rowOff>0</xdr:rowOff>
    </xdr:from>
    <xdr:ext cx="95250" cy="171450"/>
    <xdr:sp macro="" textlink="">
      <xdr:nvSpPr>
        <xdr:cNvPr id="2060" name="Text Box 16">
          <a:extLst>
            <a:ext uri="{FF2B5EF4-FFF2-40B4-BE49-F238E27FC236}">
              <a16:creationId xmlns:a16="http://schemas.microsoft.com/office/drawing/2014/main" xmlns="" id="{02019371-BEB0-4D47-A6C3-610F3CB84681}"/>
            </a:ext>
          </a:extLst>
        </xdr:cNvPr>
        <xdr:cNvSpPr txBox="1">
          <a:spLocks noChangeArrowheads="1"/>
        </xdr:cNvSpPr>
      </xdr:nvSpPr>
      <xdr:spPr bwMode="auto">
        <a:xfrm>
          <a:off x="4664364"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xdr:row>
      <xdr:rowOff>0</xdr:rowOff>
    </xdr:from>
    <xdr:ext cx="95250" cy="171450"/>
    <xdr:sp macro="" textlink="">
      <xdr:nvSpPr>
        <xdr:cNvPr id="2061" name="Text Box 17">
          <a:extLst>
            <a:ext uri="{FF2B5EF4-FFF2-40B4-BE49-F238E27FC236}">
              <a16:creationId xmlns:a16="http://schemas.microsoft.com/office/drawing/2014/main" xmlns="" id="{3F66256C-05EC-4F72-937E-F9D630A4D819}"/>
            </a:ext>
          </a:extLst>
        </xdr:cNvPr>
        <xdr:cNvSpPr txBox="1">
          <a:spLocks noChangeArrowheads="1"/>
        </xdr:cNvSpPr>
      </xdr:nvSpPr>
      <xdr:spPr bwMode="auto">
        <a:xfrm>
          <a:off x="4664364"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xdr:row>
      <xdr:rowOff>0</xdr:rowOff>
    </xdr:from>
    <xdr:ext cx="95250" cy="171450"/>
    <xdr:sp macro="" textlink="">
      <xdr:nvSpPr>
        <xdr:cNvPr id="2062" name="Text Box 18">
          <a:extLst>
            <a:ext uri="{FF2B5EF4-FFF2-40B4-BE49-F238E27FC236}">
              <a16:creationId xmlns:a16="http://schemas.microsoft.com/office/drawing/2014/main" xmlns="" id="{F09D3A19-FB8F-4677-AEE9-2D06B438B0C8}"/>
            </a:ext>
          </a:extLst>
        </xdr:cNvPr>
        <xdr:cNvSpPr txBox="1">
          <a:spLocks noChangeArrowheads="1"/>
        </xdr:cNvSpPr>
      </xdr:nvSpPr>
      <xdr:spPr bwMode="auto">
        <a:xfrm>
          <a:off x="4664364"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xdr:row>
      <xdr:rowOff>0</xdr:rowOff>
    </xdr:from>
    <xdr:ext cx="95250" cy="171450"/>
    <xdr:sp macro="" textlink="">
      <xdr:nvSpPr>
        <xdr:cNvPr id="2063" name="Text Box 19">
          <a:extLst>
            <a:ext uri="{FF2B5EF4-FFF2-40B4-BE49-F238E27FC236}">
              <a16:creationId xmlns:a16="http://schemas.microsoft.com/office/drawing/2014/main" xmlns="" id="{0E9F84A0-F9E5-4313-878F-3C8757AE429A}"/>
            </a:ext>
          </a:extLst>
        </xdr:cNvPr>
        <xdr:cNvSpPr txBox="1">
          <a:spLocks noChangeArrowheads="1"/>
        </xdr:cNvSpPr>
      </xdr:nvSpPr>
      <xdr:spPr bwMode="auto">
        <a:xfrm>
          <a:off x="4664364"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17</xdr:row>
      <xdr:rowOff>0</xdr:rowOff>
    </xdr:from>
    <xdr:ext cx="95250" cy="171450"/>
    <xdr:sp macro="" textlink="">
      <xdr:nvSpPr>
        <xdr:cNvPr id="2064" name="Text Box 16">
          <a:extLst>
            <a:ext uri="{FF2B5EF4-FFF2-40B4-BE49-F238E27FC236}">
              <a16:creationId xmlns:a16="http://schemas.microsoft.com/office/drawing/2014/main" xmlns="" id="{1C1601B3-3F26-42E7-A4F0-3A4C5650F63A}"/>
            </a:ext>
          </a:extLst>
        </xdr:cNvPr>
        <xdr:cNvSpPr txBox="1">
          <a:spLocks noChangeArrowheads="1"/>
        </xdr:cNvSpPr>
      </xdr:nvSpPr>
      <xdr:spPr bwMode="auto">
        <a:xfrm>
          <a:off x="12540961"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17</xdr:row>
      <xdr:rowOff>0</xdr:rowOff>
    </xdr:from>
    <xdr:ext cx="95250" cy="171450"/>
    <xdr:sp macro="" textlink="">
      <xdr:nvSpPr>
        <xdr:cNvPr id="2065" name="Text Box 17">
          <a:extLst>
            <a:ext uri="{FF2B5EF4-FFF2-40B4-BE49-F238E27FC236}">
              <a16:creationId xmlns:a16="http://schemas.microsoft.com/office/drawing/2014/main" xmlns="" id="{EF3D256B-4169-471E-B06F-88CF4E0460D2}"/>
            </a:ext>
          </a:extLst>
        </xdr:cNvPr>
        <xdr:cNvSpPr txBox="1">
          <a:spLocks noChangeArrowheads="1"/>
        </xdr:cNvSpPr>
      </xdr:nvSpPr>
      <xdr:spPr bwMode="auto">
        <a:xfrm>
          <a:off x="12540961"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17</xdr:row>
      <xdr:rowOff>0</xdr:rowOff>
    </xdr:from>
    <xdr:ext cx="95250" cy="171450"/>
    <xdr:sp macro="" textlink="">
      <xdr:nvSpPr>
        <xdr:cNvPr id="2066" name="Text Box 18">
          <a:extLst>
            <a:ext uri="{FF2B5EF4-FFF2-40B4-BE49-F238E27FC236}">
              <a16:creationId xmlns:a16="http://schemas.microsoft.com/office/drawing/2014/main" xmlns="" id="{C76707ED-629F-44E5-9313-96A2FC6A7F2A}"/>
            </a:ext>
          </a:extLst>
        </xdr:cNvPr>
        <xdr:cNvSpPr txBox="1">
          <a:spLocks noChangeArrowheads="1"/>
        </xdr:cNvSpPr>
      </xdr:nvSpPr>
      <xdr:spPr bwMode="auto">
        <a:xfrm>
          <a:off x="12540961"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17</xdr:row>
      <xdr:rowOff>0</xdr:rowOff>
    </xdr:from>
    <xdr:ext cx="95250" cy="171450"/>
    <xdr:sp macro="" textlink="">
      <xdr:nvSpPr>
        <xdr:cNvPr id="2067" name="Text Box 19">
          <a:extLst>
            <a:ext uri="{FF2B5EF4-FFF2-40B4-BE49-F238E27FC236}">
              <a16:creationId xmlns:a16="http://schemas.microsoft.com/office/drawing/2014/main" xmlns="" id="{E2C1DC00-3751-4388-A87B-59DAD906D012}"/>
            </a:ext>
          </a:extLst>
        </xdr:cNvPr>
        <xdr:cNvSpPr txBox="1">
          <a:spLocks noChangeArrowheads="1"/>
        </xdr:cNvSpPr>
      </xdr:nvSpPr>
      <xdr:spPr bwMode="auto">
        <a:xfrm>
          <a:off x="12540961"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14</xdr:row>
      <xdr:rowOff>0</xdr:rowOff>
    </xdr:from>
    <xdr:ext cx="95250" cy="171450"/>
    <xdr:sp macro="" textlink="">
      <xdr:nvSpPr>
        <xdr:cNvPr id="2068" name="Text Box 16">
          <a:extLst>
            <a:ext uri="{FF2B5EF4-FFF2-40B4-BE49-F238E27FC236}">
              <a16:creationId xmlns:a16="http://schemas.microsoft.com/office/drawing/2014/main" xmlns="" id="{B9D0C28C-1EAA-4D6A-8156-55C4C5F5BD50}"/>
            </a:ext>
          </a:extLst>
        </xdr:cNvPr>
        <xdr:cNvSpPr txBox="1">
          <a:spLocks noChangeArrowheads="1"/>
        </xdr:cNvSpPr>
      </xdr:nvSpPr>
      <xdr:spPr bwMode="auto">
        <a:xfrm>
          <a:off x="21832455" y="3036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14</xdr:row>
      <xdr:rowOff>0</xdr:rowOff>
    </xdr:from>
    <xdr:ext cx="95250" cy="171450"/>
    <xdr:sp macro="" textlink="">
      <xdr:nvSpPr>
        <xdr:cNvPr id="2069" name="Text Box 17">
          <a:extLst>
            <a:ext uri="{FF2B5EF4-FFF2-40B4-BE49-F238E27FC236}">
              <a16:creationId xmlns:a16="http://schemas.microsoft.com/office/drawing/2014/main" xmlns="" id="{587B711C-439B-4500-835F-86C219F981B7}"/>
            </a:ext>
          </a:extLst>
        </xdr:cNvPr>
        <xdr:cNvSpPr txBox="1">
          <a:spLocks noChangeArrowheads="1"/>
        </xdr:cNvSpPr>
      </xdr:nvSpPr>
      <xdr:spPr bwMode="auto">
        <a:xfrm>
          <a:off x="21832455" y="3036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14</xdr:row>
      <xdr:rowOff>0</xdr:rowOff>
    </xdr:from>
    <xdr:ext cx="95250" cy="171450"/>
    <xdr:sp macro="" textlink="">
      <xdr:nvSpPr>
        <xdr:cNvPr id="2070" name="Text Box 18">
          <a:extLst>
            <a:ext uri="{FF2B5EF4-FFF2-40B4-BE49-F238E27FC236}">
              <a16:creationId xmlns:a16="http://schemas.microsoft.com/office/drawing/2014/main" xmlns="" id="{294BB2BF-4E9B-49CC-AD8C-DBC823EE6AD3}"/>
            </a:ext>
          </a:extLst>
        </xdr:cNvPr>
        <xdr:cNvSpPr txBox="1">
          <a:spLocks noChangeArrowheads="1"/>
        </xdr:cNvSpPr>
      </xdr:nvSpPr>
      <xdr:spPr bwMode="auto">
        <a:xfrm>
          <a:off x="21832455" y="3036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14</xdr:row>
      <xdr:rowOff>0</xdr:rowOff>
    </xdr:from>
    <xdr:ext cx="95250" cy="171450"/>
    <xdr:sp macro="" textlink="">
      <xdr:nvSpPr>
        <xdr:cNvPr id="2071" name="Text Box 19">
          <a:extLst>
            <a:ext uri="{FF2B5EF4-FFF2-40B4-BE49-F238E27FC236}">
              <a16:creationId xmlns:a16="http://schemas.microsoft.com/office/drawing/2014/main" xmlns="" id="{2D6ADB9A-2FD9-4C2E-B5BA-0708C9FEB260}"/>
            </a:ext>
          </a:extLst>
        </xdr:cNvPr>
        <xdr:cNvSpPr txBox="1">
          <a:spLocks noChangeArrowheads="1"/>
        </xdr:cNvSpPr>
      </xdr:nvSpPr>
      <xdr:spPr bwMode="auto">
        <a:xfrm>
          <a:off x="21832455" y="3036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15</xdr:row>
      <xdr:rowOff>504825</xdr:rowOff>
    </xdr:from>
    <xdr:ext cx="95250" cy="444014"/>
    <xdr:sp macro="" textlink="">
      <xdr:nvSpPr>
        <xdr:cNvPr id="2072" name="Text Box 15">
          <a:extLst>
            <a:ext uri="{FF2B5EF4-FFF2-40B4-BE49-F238E27FC236}">
              <a16:creationId xmlns:a16="http://schemas.microsoft.com/office/drawing/2014/main" xmlns="" id="{CD08218A-4CCE-4E51-B67B-81CD0BEACBD2}"/>
            </a:ext>
          </a:extLst>
        </xdr:cNvPr>
        <xdr:cNvSpPr txBox="1">
          <a:spLocks noChangeArrowheads="1"/>
        </xdr:cNvSpPr>
      </xdr:nvSpPr>
      <xdr:spPr bwMode="auto">
        <a:xfrm>
          <a:off x="4664364" y="3777384"/>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xdr:row>
      <xdr:rowOff>0</xdr:rowOff>
    </xdr:from>
    <xdr:ext cx="95250" cy="171450"/>
    <xdr:sp macro="" textlink="">
      <xdr:nvSpPr>
        <xdr:cNvPr id="2073" name="Text Box 16">
          <a:extLst>
            <a:ext uri="{FF2B5EF4-FFF2-40B4-BE49-F238E27FC236}">
              <a16:creationId xmlns:a16="http://schemas.microsoft.com/office/drawing/2014/main" xmlns="" id="{C00A8BC3-8753-4425-9667-4138A937C1FB}"/>
            </a:ext>
          </a:extLst>
        </xdr:cNvPr>
        <xdr:cNvSpPr txBox="1">
          <a:spLocks noChangeArrowheads="1"/>
        </xdr:cNvSpPr>
      </xdr:nvSpPr>
      <xdr:spPr bwMode="auto">
        <a:xfrm>
          <a:off x="4664364"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xdr:row>
      <xdr:rowOff>0</xdr:rowOff>
    </xdr:from>
    <xdr:ext cx="95250" cy="171450"/>
    <xdr:sp macro="" textlink="">
      <xdr:nvSpPr>
        <xdr:cNvPr id="2074" name="Text Box 17">
          <a:extLst>
            <a:ext uri="{FF2B5EF4-FFF2-40B4-BE49-F238E27FC236}">
              <a16:creationId xmlns:a16="http://schemas.microsoft.com/office/drawing/2014/main" xmlns="" id="{673CCB3B-D699-4B1D-8981-2A99779B5552}"/>
            </a:ext>
          </a:extLst>
        </xdr:cNvPr>
        <xdr:cNvSpPr txBox="1">
          <a:spLocks noChangeArrowheads="1"/>
        </xdr:cNvSpPr>
      </xdr:nvSpPr>
      <xdr:spPr bwMode="auto">
        <a:xfrm>
          <a:off x="4664364"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xdr:row>
      <xdr:rowOff>0</xdr:rowOff>
    </xdr:from>
    <xdr:ext cx="95250" cy="171450"/>
    <xdr:sp macro="" textlink="">
      <xdr:nvSpPr>
        <xdr:cNvPr id="2075" name="Text Box 18">
          <a:extLst>
            <a:ext uri="{FF2B5EF4-FFF2-40B4-BE49-F238E27FC236}">
              <a16:creationId xmlns:a16="http://schemas.microsoft.com/office/drawing/2014/main" xmlns="" id="{33DD79ED-3B4E-4B53-A358-FDD2018823F0}"/>
            </a:ext>
          </a:extLst>
        </xdr:cNvPr>
        <xdr:cNvSpPr txBox="1">
          <a:spLocks noChangeArrowheads="1"/>
        </xdr:cNvSpPr>
      </xdr:nvSpPr>
      <xdr:spPr bwMode="auto">
        <a:xfrm>
          <a:off x="4664364"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xdr:row>
      <xdr:rowOff>0</xdr:rowOff>
    </xdr:from>
    <xdr:ext cx="95250" cy="171450"/>
    <xdr:sp macro="" textlink="">
      <xdr:nvSpPr>
        <xdr:cNvPr id="2076" name="Text Box 19">
          <a:extLst>
            <a:ext uri="{FF2B5EF4-FFF2-40B4-BE49-F238E27FC236}">
              <a16:creationId xmlns:a16="http://schemas.microsoft.com/office/drawing/2014/main" xmlns="" id="{C91BE8E2-B7C2-4086-9168-E25C09A2295F}"/>
            </a:ext>
          </a:extLst>
        </xdr:cNvPr>
        <xdr:cNvSpPr txBox="1">
          <a:spLocks noChangeArrowheads="1"/>
        </xdr:cNvSpPr>
      </xdr:nvSpPr>
      <xdr:spPr bwMode="auto">
        <a:xfrm>
          <a:off x="4664364"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17</xdr:row>
      <xdr:rowOff>0</xdr:rowOff>
    </xdr:from>
    <xdr:ext cx="95250" cy="171450"/>
    <xdr:sp macro="" textlink="">
      <xdr:nvSpPr>
        <xdr:cNvPr id="2077" name="Text Box 16">
          <a:extLst>
            <a:ext uri="{FF2B5EF4-FFF2-40B4-BE49-F238E27FC236}">
              <a16:creationId xmlns:a16="http://schemas.microsoft.com/office/drawing/2014/main" xmlns="" id="{7D7E4E74-1B42-400C-AA08-FAF3D193E567}"/>
            </a:ext>
          </a:extLst>
        </xdr:cNvPr>
        <xdr:cNvSpPr txBox="1">
          <a:spLocks noChangeArrowheads="1"/>
        </xdr:cNvSpPr>
      </xdr:nvSpPr>
      <xdr:spPr bwMode="auto">
        <a:xfrm>
          <a:off x="12540961"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17</xdr:row>
      <xdr:rowOff>0</xdr:rowOff>
    </xdr:from>
    <xdr:ext cx="95250" cy="171450"/>
    <xdr:sp macro="" textlink="">
      <xdr:nvSpPr>
        <xdr:cNvPr id="2078" name="Text Box 17">
          <a:extLst>
            <a:ext uri="{FF2B5EF4-FFF2-40B4-BE49-F238E27FC236}">
              <a16:creationId xmlns:a16="http://schemas.microsoft.com/office/drawing/2014/main" xmlns="" id="{C46C33DD-9509-4342-98F1-20B3E0F7990E}"/>
            </a:ext>
          </a:extLst>
        </xdr:cNvPr>
        <xdr:cNvSpPr txBox="1">
          <a:spLocks noChangeArrowheads="1"/>
        </xdr:cNvSpPr>
      </xdr:nvSpPr>
      <xdr:spPr bwMode="auto">
        <a:xfrm>
          <a:off x="12540961"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17</xdr:row>
      <xdr:rowOff>15875</xdr:rowOff>
    </xdr:from>
    <xdr:ext cx="95250" cy="171450"/>
    <xdr:sp macro="" textlink="">
      <xdr:nvSpPr>
        <xdr:cNvPr id="2079" name="Text Box 18">
          <a:extLst>
            <a:ext uri="{FF2B5EF4-FFF2-40B4-BE49-F238E27FC236}">
              <a16:creationId xmlns:a16="http://schemas.microsoft.com/office/drawing/2014/main" xmlns="" id="{EF2DB186-9C5B-4975-96B4-F2F50B1414A4}"/>
            </a:ext>
          </a:extLst>
        </xdr:cNvPr>
        <xdr:cNvSpPr txBox="1">
          <a:spLocks noChangeArrowheads="1"/>
        </xdr:cNvSpPr>
      </xdr:nvSpPr>
      <xdr:spPr bwMode="auto">
        <a:xfrm>
          <a:off x="12485398" y="416069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17</xdr:row>
      <xdr:rowOff>0</xdr:rowOff>
    </xdr:from>
    <xdr:ext cx="95250" cy="171450"/>
    <xdr:sp macro="" textlink="">
      <xdr:nvSpPr>
        <xdr:cNvPr id="2080" name="Text Box 16">
          <a:extLst>
            <a:ext uri="{FF2B5EF4-FFF2-40B4-BE49-F238E27FC236}">
              <a16:creationId xmlns:a16="http://schemas.microsoft.com/office/drawing/2014/main" xmlns="" id="{6C64C876-6E8D-4D50-8687-AFEEEC827691}"/>
            </a:ext>
          </a:extLst>
        </xdr:cNvPr>
        <xdr:cNvSpPr txBox="1">
          <a:spLocks noChangeArrowheads="1"/>
        </xdr:cNvSpPr>
      </xdr:nvSpPr>
      <xdr:spPr bwMode="auto">
        <a:xfrm>
          <a:off x="15388070"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17</xdr:row>
      <xdr:rowOff>0</xdr:rowOff>
    </xdr:from>
    <xdr:ext cx="95250" cy="171450"/>
    <xdr:sp macro="" textlink="">
      <xdr:nvSpPr>
        <xdr:cNvPr id="2081" name="Text Box 17">
          <a:extLst>
            <a:ext uri="{FF2B5EF4-FFF2-40B4-BE49-F238E27FC236}">
              <a16:creationId xmlns:a16="http://schemas.microsoft.com/office/drawing/2014/main" xmlns="" id="{8AE9877E-EA08-4490-BCBB-9E151FC015BE}"/>
            </a:ext>
          </a:extLst>
        </xdr:cNvPr>
        <xdr:cNvSpPr txBox="1">
          <a:spLocks noChangeArrowheads="1"/>
        </xdr:cNvSpPr>
      </xdr:nvSpPr>
      <xdr:spPr bwMode="auto">
        <a:xfrm>
          <a:off x="15388070"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17</xdr:row>
      <xdr:rowOff>0</xdr:rowOff>
    </xdr:from>
    <xdr:ext cx="95250" cy="171450"/>
    <xdr:sp macro="" textlink="">
      <xdr:nvSpPr>
        <xdr:cNvPr id="2082" name="Text Box 18">
          <a:extLst>
            <a:ext uri="{FF2B5EF4-FFF2-40B4-BE49-F238E27FC236}">
              <a16:creationId xmlns:a16="http://schemas.microsoft.com/office/drawing/2014/main" xmlns="" id="{3CEAD47E-DDB4-4E15-954B-5D5654FC8429}"/>
            </a:ext>
          </a:extLst>
        </xdr:cNvPr>
        <xdr:cNvSpPr txBox="1">
          <a:spLocks noChangeArrowheads="1"/>
        </xdr:cNvSpPr>
      </xdr:nvSpPr>
      <xdr:spPr bwMode="auto">
        <a:xfrm>
          <a:off x="15388070"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17</xdr:row>
      <xdr:rowOff>0</xdr:rowOff>
    </xdr:from>
    <xdr:ext cx="95250" cy="171450"/>
    <xdr:sp macro="" textlink="">
      <xdr:nvSpPr>
        <xdr:cNvPr id="2083" name="Text Box 19">
          <a:extLst>
            <a:ext uri="{FF2B5EF4-FFF2-40B4-BE49-F238E27FC236}">
              <a16:creationId xmlns:a16="http://schemas.microsoft.com/office/drawing/2014/main" xmlns="" id="{EF20188D-7B08-46F7-8CEE-0EB1F0C04F9E}"/>
            </a:ext>
          </a:extLst>
        </xdr:cNvPr>
        <xdr:cNvSpPr txBox="1">
          <a:spLocks noChangeArrowheads="1"/>
        </xdr:cNvSpPr>
      </xdr:nvSpPr>
      <xdr:spPr bwMode="auto">
        <a:xfrm>
          <a:off x="15388070"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17</xdr:row>
      <xdr:rowOff>0</xdr:rowOff>
    </xdr:from>
    <xdr:ext cx="95250" cy="171450"/>
    <xdr:sp macro="" textlink="">
      <xdr:nvSpPr>
        <xdr:cNvPr id="2084" name="Text Box 16">
          <a:extLst>
            <a:ext uri="{FF2B5EF4-FFF2-40B4-BE49-F238E27FC236}">
              <a16:creationId xmlns:a16="http://schemas.microsoft.com/office/drawing/2014/main" xmlns="" id="{6B3AB85E-A6A5-48C0-9BE1-894CF5E4C2A2}"/>
            </a:ext>
          </a:extLst>
        </xdr:cNvPr>
        <xdr:cNvSpPr txBox="1">
          <a:spLocks noChangeArrowheads="1"/>
        </xdr:cNvSpPr>
      </xdr:nvSpPr>
      <xdr:spPr bwMode="auto">
        <a:xfrm>
          <a:off x="15388070"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xdr:row>
      <xdr:rowOff>504825</xdr:rowOff>
    </xdr:from>
    <xdr:ext cx="95250" cy="456743"/>
    <xdr:sp macro="" textlink="">
      <xdr:nvSpPr>
        <xdr:cNvPr id="2145" name="Text Box 15">
          <a:extLst>
            <a:ext uri="{FF2B5EF4-FFF2-40B4-BE49-F238E27FC236}">
              <a16:creationId xmlns:a16="http://schemas.microsoft.com/office/drawing/2014/main" xmlns="" id="{D70D1AF7-E4AC-48F5-9476-210A397751D8}"/>
            </a:ext>
          </a:extLst>
        </xdr:cNvPr>
        <xdr:cNvSpPr txBox="1">
          <a:spLocks noChangeArrowheads="1"/>
        </xdr:cNvSpPr>
      </xdr:nvSpPr>
      <xdr:spPr bwMode="auto">
        <a:xfrm>
          <a:off x="4664364" y="4516293"/>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17</xdr:row>
      <xdr:rowOff>504825</xdr:rowOff>
    </xdr:from>
    <xdr:ext cx="95250" cy="442269"/>
    <xdr:sp macro="" textlink="">
      <xdr:nvSpPr>
        <xdr:cNvPr id="2146" name="Text Box 15">
          <a:extLst>
            <a:ext uri="{FF2B5EF4-FFF2-40B4-BE49-F238E27FC236}">
              <a16:creationId xmlns:a16="http://schemas.microsoft.com/office/drawing/2014/main" xmlns="" id="{9A0B35F6-EED3-4E90-9539-8D9576423666}"/>
            </a:ext>
          </a:extLst>
        </xdr:cNvPr>
        <xdr:cNvSpPr txBox="1">
          <a:spLocks noChangeArrowheads="1"/>
        </xdr:cNvSpPr>
      </xdr:nvSpPr>
      <xdr:spPr bwMode="auto">
        <a:xfrm>
          <a:off x="12540961" y="4516293"/>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17</xdr:row>
      <xdr:rowOff>504825</xdr:rowOff>
    </xdr:from>
    <xdr:ext cx="95250" cy="442269"/>
    <xdr:sp macro="" textlink="">
      <xdr:nvSpPr>
        <xdr:cNvPr id="2147" name="Text Box 15">
          <a:extLst>
            <a:ext uri="{FF2B5EF4-FFF2-40B4-BE49-F238E27FC236}">
              <a16:creationId xmlns:a16="http://schemas.microsoft.com/office/drawing/2014/main" xmlns="" id="{5234E349-CEAE-472C-8C54-B0BBFAE13C7B}"/>
            </a:ext>
          </a:extLst>
        </xdr:cNvPr>
        <xdr:cNvSpPr txBox="1">
          <a:spLocks noChangeArrowheads="1"/>
        </xdr:cNvSpPr>
      </xdr:nvSpPr>
      <xdr:spPr bwMode="auto">
        <a:xfrm>
          <a:off x="21832455" y="4516293"/>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xdr:row>
      <xdr:rowOff>504825</xdr:rowOff>
    </xdr:from>
    <xdr:ext cx="95250" cy="213632"/>
    <xdr:sp macro="" textlink="">
      <xdr:nvSpPr>
        <xdr:cNvPr id="2148" name="Text Box 15">
          <a:extLst>
            <a:ext uri="{FF2B5EF4-FFF2-40B4-BE49-F238E27FC236}">
              <a16:creationId xmlns:a16="http://schemas.microsoft.com/office/drawing/2014/main" xmlns="" id="{32CD0566-EBEE-476A-8B8A-FE2383F7850A}"/>
            </a:ext>
          </a:extLst>
        </xdr:cNvPr>
        <xdr:cNvSpPr txBox="1">
          <a:spLocks noChangeArrowheads="1"/>
        </xdr:cNvSpPr>
      </xdr:nvSpPr>
      <xdr:spPr bwMode="auto">
        <a:xfrm>
          <a:off x="4664364" y="451629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xdr:row>
      <xdr:rowOff>504825</xdr:rowOff>
    </xdr:from>
    <xdr:ext cx="95250" cy="444331"/>
    <xdr:sp macro="" textlink="">
      <xdr:nvSpPr>
        <xdr:cNvPr id="2149" name="Text Box 15">
          <a:extLst>
            <a:ext uri="{FF2B5EF4-FFF2-40B4-BE49-F238E27FC236}">
              <a16:creationId xmlns:a16="http://schemas.microsoft.com/office/drawing/2014/main" xmlns="" id="{32A465F2-CD7B-40C4-A63B-358F035ED5A5}"/>
            </a:ext>
          </a:extLst>
        </xdr:cNvPr>
        <xdr:cNvSpPr txBox="1">
          <a:spLocks noChangeArrowheads="1"/>
        </xdr:cNvSpPr>
      </xdr:nvSpPr>
      <xdr:spPr bwMode="auto">
        <a:xfrm>
          <a:off x="4664364" y="4516293"/>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17</xdr:row>
      <xdr:rowOff>504825</xdr:rowOff>
    </xdr:from>
    <xdr:ext cx="95250" cy="213632"/>
    <xdr:sp macro="" textlink="">
      <xdr:nvSpPr>
        <xdr:cNvPr id="2150" name="Text Box 15">
          <a:extLst>
            <a:ext uri="{FF2B5EF4-FFF2-40B4-BE49-F238E27FC236}">
              <a16:creationId xmlns:a16="http://schemas.microsoft.com/office/drawing/2014/main" xmlns="" id="{85512673-BE7A-4079-B230-14E99C8BAC32}"/>
            </a:ext>
          </a:extLst>
        </xdr:cNvPr>
        <xdr:cNvSpPr txBox="1">
          <a:spLocks noChangeArrowheads="1"/>
        </xdr:cNvSpPr>
      </xdr:nvSpPr>
      <xdr:spPr bwMode="auto">
        <a:xfrm>
          <a:off x="12540961" y="451629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21</xdr:row>
      <xdr:rowOff>0</xdr:rowOff>
    </xdr:from>
    <xdr:ext cx="95250" cy="171450"/>
    <xdr:sp macro="" textlink="">
      <xdr:nvSpPr>
        <xdr:cNvPr id="2151" name="Text Box 16">
          <a:extLst>
            <a:ext uri="{FF2B5EF4-FFF2-40B4-BE49-F238E27FC236}">
              <a16:creationId xmlns:a16="http://schemas.microsoft.com/office/drawing/2014/main" xmlns="" id="{A7B7D3B5-021C-4063-B183-7DE2859F84DE}"/>
            </a:ext>
          </a:extLst>
        </xdr:cNvPr>
        <xdr:cNvSpPr txBox="1">
          <a:spLocks noChangeArrowheads="1"/>
        </xdr:cNvSpPr>
      </xdr:nvSpPr>
      <xdr:spPr bwMode="auto">
        <a:xfrm>
          <a:off x="4664364"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21</xdr:row>
      <xdr:rowOff>0</xdr:rowOff>
    </xdr:from>
    <xdr:ext cx="95250" cy="171450"/>
    <xdr:sp macro="" textlink="">
      <xdr:nvSpPr>
        <xdr:cNvPr id="2152" name="Text Box 17">
          <a:extLst>
            <a:ext uri="{FF2B5EF4-FFF2-40B4-BE49-F238E27FC236}">
              <a16:creationId xmlns:a16="http://schemas.microsoft.com/office/drawing/2014/main" xmlns="" id="{120E1928-BE60-4A03-A3C0-F496D49D4CED}"/>
            </a:ext>
          </a:extLst>
        </xdr:cNvPr>
        <xdr:cNvSpPr txBox="1">
          <a:spLocks noChangeArrowheads="1"/>
        </xdr:cNvSpPr>
      </xdr:nvSpPr>
      <xdr:spPr bwMode="auto">
        <a:xfrm>
          <a:off x="4664364"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21</xdr:row>
      <xdr:rowOff>0</xdr:rowOff>
    </xdr:from>
    <xdr:ext cx="95250" cy="171450"/>
    <xdr:sp macro="" textlink="">
      <xdr:nvSpPr>
        <xdr:cNvPr id="2153" name="Text Box 18">
          <a:extLst>
            <a:ext uri="{FF2B5EF4-FFF2-40B4-BE49-F238E27FC236}">
              <a16:creationId xmlns:a16="http://schemas.microsoft.com/office/drawing/2014/main" xmlns="" id="{2D188C69-8E58-4016-A0C7-15F18BD339B2}"/>
            </a:ext>
          </a:extLst>
        </xdr:cNvPr>
        <xdr:cNvSpPr txBox="1">
          <a:spLocks noChangeArrowheads="1"/>
        </xdr:cNvSpPr>
      </xdr:nvSpPr>
      <xdr:spPr bwMode="auto">
        <a:xfrm>
          <a:off x="4664364"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21</xdr:row>
      <xdr:rowOff>0</xdr:rowOff>
    </xdr:from>
    <xdr:ext cx="95250" cy="171450"/>
    <xdr:sp macro="" textlink="">
      <xdr:nvSpPr>
        <xdr:cNvPr id="2154" name="Text Box 19">
          <a:extLst>
            <a:ext uri="{FF2B5EF4-FFF2-40B4-BE49-F238E27FC236}">
              <a16:creationId xmlns:a16="http://schemas.microsoft.com/office/drawing/2014/main" xmlns="" id="{E73478F2-A34F-4BB1-A1DA-848795000085}"/>
            </a:ext>
          </a:extLst>
        </xdr:cNvPr>
        <xdr:cNvSpPr txBox="1">
          <a:spLocks noChangeArrowheads="1"/>
        </xdr:cNvSpPr>
      </xdr:nvSpPr>
      <xdr:spPr bwMode="auto">
        <a:xfrm>
          <a:off x="4664364"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21</xdr:row>
      <xdr:rowOff>0</xdr:rowOff>
    </xdr:from>
    <xdr:ext cx="95250" cy="171450"/>
    <xdr:sp macro="" textlink="">
      <xdr:nvSpPr>
        <xdr:cNvPr id="2155" name="Text Box 16">
          <a:extLst>
            <a:ext uri="{FF2B5EF4-FFF2-40B4-BE49-F238E27FC236}">
              <a16:creationId xmlns:a16="http://schemas.microsoft.com/office/drawing/2014/main" xmlns="" id="{972F73DC-1AFF-47E9-87CE-FB831B480556}"/>
            </a:ext>
          </a:extLst>
        </xdr:cNvPr>
        <xdr:cNvSpPr txBox="1">
          <a:spLocks noChangeArrowheads="1"/>
        </xdr:cNvSpPr>
      </xdr:nvSpPr>
      <xdr:spPr bwMode="auto">
        <a:xfrm>
          <a:off x="12540961"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21</xdr:row>
      <xdr:rowOff>0</xdr:rowOff>
    </xdr:from>
    <xdr:ext cx="95250" cy="171450"/>
    <xdr:sp macro="" textlink="">
      <xdr:nvSpPr>
        <xdr:cNvPr id="2156" name="Text Box 17">
          <a:extLst>
            <a:ext uri="{FF2B5EF4-FFF2-40B4-BE49-F238E27FC236}">
              <a16:creationId xmlns:a16="http://schemas.microsoft.com/office/drawing/2014/main" xmlns="" id="{31B42599-5154-493F-A440-9E9EE28A54CC}"/>
            </a:ext>
          </a:extLst>
        </xdr:cNvPr>
        <xdr:cNvSpPr txBox="1">
          <a:spLocks noChangeArrowheads="1"/>
        </xdr:cNvSpPr>
      </xdr:nvSpPr>
      <xdr:spPr bwMode="auto">
        <a:xfrm>
          <a:off x="12540961"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21</xdr:row>
      <xdr:rowOff>0</xdr:rowOff>
    </xdr:from>
    <xdr:ext cx="95250" cy="171450"/>
    <xdr:sp macro="" textlink="">
      <xdr:nvSpPr>
        <xdr:cNvPr id="2157" name="Text Box 18">
          <a:extLst>
            <a:ext uri="{FF2B5EF4-FFF2-40B4-BE49-F238E27FC236}">
              <a16:creationId xmlns:a16="http://schemas.microsoft.com/office/drawing/2014/main" xmlns="" id="{66AB6DF7-CFBD-4D14-914A-9444CE6E4BE8}"/>
            </a:ext>
          </a:extLst>
        </xdr:cNvPr>
        <xdr:cNvSpPr txBox="1">
          <a:spLocks noChangeArrowheads="1"/>
        </xdr:cNvSpPr>
      </xdr:nvSpPr>
      <xdr:spPr bwMode="auto">
        <a:xfrm>
          <a:off x="12540961"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21</xdr:row>
      <xdr:rowOff>0</xdr:rowOff>
    </xdr:from>
    <xdr:ext cx="95250" cy="171450"/>
    <xdr:sp macro="" textlink="">
      <xdr:nvSpPr>
        <xdr:cNvPr id="2158" name="Text Box 19">
          <a:extLst>
            <a:ext uri="{FF2B5EF4-FFF2-40B4-BE49-F238E27FC236}">
              <a16:creationId xmlns:a16="http://schemas.microsoft.com/office/drawing/2014/main" xmlns="" id="{44DE7925-C37E-4CC1-B779-38D73D15242F}"/>
            </a:ext>
          </a:extLst>
        </xdr:cNvPr>
        <xdr:cNvSpPr txBox="1">
          <a:spLocks noChangeArrowheads="1"/>
        </xdr:cNvSpPr>
      </xdr:nvSpPr>
      <xdr:spPr bwMode="auto">
        <a:xfrm>
          <a:off x="12540961"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21</xdr:row>
      <xdr:rowOff>0</xdr:rowOff>
    </xdr:from>
    <xdr:ext cx="95250" cy="171450"/>
    <xdr:sp macro="" textlink="">
      <xdr:nvSpPr>
        <xdr:cNvPr id="2159" name="Text Box 16">
          <a:extLst>
            <a:ext uri="{FF2B5EF4-FFF2-40B4-BE49-F238E27FC236}">
              <a16:creationId xmlns:a16="http://schemas.microsoft.com/office/drawing/2014/main" xmlns="" id="{2306B0DA-213E-4E91-BD92-B22581EFD2E5}"/>
            </a:ext>
          </a:extLst>
        </xdr:cNvPr>
        <xdr:cNvSpPr txBox="1">
          <a:spLocks noChangeArrowheads="1"/>
        </xdr:cNvSpPr>
      </xdr:nvSpPr>
      <xdr:spPr bwMode="auto">
        <a:xfrm>
          <a:off x="21832455"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21</xdr:row>
      <xdr:rowOff>0</xdr:rowOff>
    </xdr:from>
    <xdr:ext cx="95250" cy="171450"/>
    <xdr:sp macro="" textlink="">
      <xdr:nvSpPr>
        <xdr:cNvPr id="2160" name="Text Box 17">
          <a:extLst>
            <a:ext uri="{FF2B5EF4-FFF2-40B4-BE49-F238E27FC236}">
              <a16:creationId xmlns:a16="http://schemas.microsoft.com/office/drawing/2014/main" xmlns="" id="{90A99B20-3726-4AC5-8A50-6F86D158F996}"/>
            </a:ext>
          </a:extLst>
        </xdr:cNvPr>
        <xdr:cNvSpPr txBox="1">
          <a:spLocks noChangeArrowheads="1"/>
        </xdr:cNvSpPr>
      </xdr:nvSpPr>
      <xdr:spPr bwMode="auto">
        <a:xfrm>
          <a:off x="21832455"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21</xdr:row>
      <xdr:rowOff>0</xdr:rowOff>
    </xdr:from>
    <xdr:ext cx="95250" cy="171450"/>
    <xdr:sp macro="" textlink="">
      <xdr:nvSpPr>
        <xdr:cNvPr id="2161" name="Text Box 18">
          <a:extLst>
            <a:ext uri="{FF2B5EF4-FFF2-40B4-BE49-F238E27FC236}">
              <a16:creationId xmlns:a16="http://schemas.microsoft.com/office/drawing/2014/main" xmlns="" id="{443DB5DA-FE74-4938-BC71-E993C884A856}"/>
            </a:ext>
          </a:extLst>
        </xdr:cNvPr>
        <xdr:cNvSpPr txBox="1">
          <a:spLocks noChangeArrowheads="1"/>
        </xdr:cNvSpPr>
      </xdr:nvSpPr>
      <xdr:spPr bwMode="auto">
        <a:xfrm>
          <a:off x="21832455"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21</xdr:row>
      <xdr:rowOff>0</xdr:rowOff>
    </xdr:from>
    <xdr:ext cx="95250" cy="171450"/>
    <xdr:sp macro="" textlink="">
      <xdr:nvSpPr>
        <xdr:cNvPr id="2162" name="Text Box 19">
          <a:extLst>
            <a:ext uri="{FF2B5EF4-FFF2-40B4-BE49-F238E27FC236}">
              <a16:creationId xmlns:a16="http://schemas.microsoft.com/office/drawing/2014/main" xmlns="" id="{1CB80CBF-4EE9-4A01-BD9A-FB3D7D7882FC}"/>
            </a:ext>
          </a:extLst>
        </xdr:cNvPr>
        <xdr:cNvSpPr txBox="1">
          <a:spLocks noChangeArrowheads="1"/>
        </xdr:cNvSpPr>
      </xdr:nvSpPr>
      <xdr:spPr bwMode="auto">
        <a:xfrm>
          <a:off x="21832455"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19</xdr:row>
      <xdr:rowOff>504825</xdr:rowOff>
    </xdr:from>
    <xdr:ext cx="95250" cy="444014"/>
    <xdr:sp macro="" textlink="">
      <xdr:nvSpPr>
        <xdr:cNvPr id="2163" name="Text Box 15">
          <a:extLst>
            <a:ext uri="{FF2B5EF4-FFF2-40B4-BE49-F238E27FC236}">
              <a16:creationId xmlns:a16="http://schemas.microsoft.com/office/drawing/2014/main" xmlns="" id="{0EF2068E-C38E-4F30-8549-1FFD425E49A6}"/>
            </a:ext>
          </a:extLst>
        </xdr:cNvPr>
        <xdr:cNvSpPr txBox="1">
          <a:spLocks noChangeArrowheads="1"/>
        </xdr:cNvSpPr>
      </xdr:nvSpPr>
      <xdr:spPr bwMode="auto">
        <a:xfrm>
          <a:off x="4664364" y="5255202"/>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21</xdr:row>
      <xdr:rowOff>0</xdr:rowOff>
    </xdr:from>
    <xdr:ext cx="95250" cy="171450"/>
    <xdr:sp macro="" textlink="">
      <xdr:nvSpPr>
        <xdr:cNvPr id="2164" name="Text Box 16">
          <a:extLst>
            <a:ext uri="{FF2B5EF4-FFF2-40B4-BE49-F238E27FC236}">
              <a16:creationId xmlns:a16="http://schemas.microsoft.com/office/drawing/2014/main" xmlns="" id="{AC07D171-124A-48EE-8081-94EA8CF008C4}"/>
            </a:ext>
          </a:extLst>
        </xdr:cNvPr>
        <xdr:cNvSpPr txBox="1">
          <a:spLocks noChangeArrowheads="1"/>
        </xdr:cNvSpPr>
      </xdr:nvSpPr>
      <xdr:spPr bwMode="auto">
        <a:xfrm>
          <a:off x="4664364"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21</xdr:row>
      <xdr:rowOff>0</xdr:rowOff>
    </xdr:from>
    <xdr:ext cx="95250" cy="171450"/>
    <xdr:sp macro="" textlink="">
      <xdr:nvSpPr>
        <xdr:cNvPr id="2165" name="Text Box 17">
          <a:extLst>
            <a:ext uri="{FF2B5EF4-FFF2-40B4-BE49-F238E27FC236}">
              <a16:creationId xmlns:a16="http://schemas.microsoft.com/office/drawing/2014/main" xmlns="" id="{0F445AD0-DA20-47D9-81FE-DEB957FFABA2}"/>
            </a:ext>
          </a:extLst>
        </xdr:cNvPr>
        <xdr:cNvSpPr txBox="1">
          <a:spLocks noChangeArrowheads="1"/>
        </xdr:cNvSpPr>
      </xdr:nvSpPr>
      <xdr:spPr bwMode="auto">
        <a:xfrm>
          <a:off x="4664364"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21</xdr:row>
      <xdr:rowOff>0</xdr:rowOff>
    </xdr:from>
    <xdr:ext cx="95250" cy="171450"/>
    <xdr:sp macro="" textlink="">
      <xdr:nvSpPr>
        <xdr:cNvPr id="2166" name="Text Box 18">
          <a:extLst>
            <a:ext uri="{FF2B5EF4-FFF2-40B4-BE49-F238E27FC236}">
              <a16:creationId xmlns:a16="http://schemas.microsoft.com/office/drawing/2014/main" xmlns="" id="{684C9C9E-11C3-4EF5-B8BB-2EDAA05D44AE}"/>
            </a:ext>
          </a:extLst>
        </xdr:cNvPr>
        <xdr:cNvSpPr txBox="1">
          <a:spLocks noChangeArrowheads="1"/>
        </xdr:cNvSpPr>
      </xdr:nvSpPr>
      <xdr:spPr bwMode="auto">
        <a:xfrm>
          <a:off x="4664364"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21</xdr:row>
      <xdr:rowOff>0</xdr:rowOff>
    </xdr:from>
    <xdr:ext cx="95250" cy="171450"/>
    <xdr:sp macro="" textlink="">
      <xdr:nvSpPr>
        <xdr:cNvPr id="2167" name="Text Box 19">
          <a:extLst>
            <a:ext uri="{FF2B5EF4-FFF2-40B4-BE49-F238E27FC236}">
              <a16:creationId xmlns:a16="http://schemas.microsoft.com/office/drawing/2014/main" xmlns="" id="{9DAAE30E-D09F-4C46-8370-210D3F362DB9}"/>
            </a:ext>
          </a:extLst>
        </xdr:cNvPr>
        <xdr:cNvSpPr txBox="1">
          <a:spLocks noChangeArrowheads="1"/>
        </xdr:cNvSpPr>
      </xdr:nvSpPr>
      <xdr:spPr bwMode="auto">
        <a:xfrm>
          <a:off x="4664364"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19</xdr:row>
      <xdr:rowOff>504825</xdr:rowOff>
    </xdr:from>
    <xdr:ext cx="95250" cy="442269"/>
    <xdr:sp macro="" textlink="">
      <xdr:nvSpPr>
        <xdr:cNvPr id="2168" name="Text Box 15">
          <a:extLst>
            <a:ext uri="{FF2B5EF4-FFF2-40B4-BE49-F238E27FC236}">
              <a16:creationId xmlns:a16="http://schemas.microsoft.com/office/drawing/2014/main" xmlns="" id="{80781E93-CC21-4A3A-86BE-46E1A4DF763F}"/>
            </a:ext>
          </a:extLst>
        </xdr:cNvPr>
        <xdr:cNvSpPr txBox="1">
          <a:spLocks noChangeArrowheads="1"/>
        </xdr:cNvSpPr>
      </xdr:nvSpPr>
      <xdr:spPr bwMode="auto">
        <a:xfrm>
          <a:off x="12540961" y="5255202"/>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21</xdr:row>
      <xdr:rowOff>0</xdr:rowOff>
    </xdr:from>
    <xdr:ext cx="95250" cy="171450"/>
    <xdr:sp macro="" textlink="">
      <xdr:nvSpPr>
        <xdr:cNvPr id="2169" name="Text Box 16">
          <a:extLst>
            <a:ext uri="{FF2B5EF4-FFF2-40B4-BE49-F238E27FC236}">
              <a16:creationId xmlns:a16="http://schemas.microsoft.com/office/drawing/2014/main" xmlns="" id="{16586F9D-BC14-408C-BF28-329EC9F14D35}"/>
            </a:ext>
          </a:extLst>
        </xdr:cNvPr>
        <xdr:cNvSpPr txBox="1">
          <a:spLocks noChangeArrowheads="1"/>
        </xdr:cNvSpPr>
      </xdr:nvSpPr>
      <xdr:spPr bwMode="auto">
        <a:xfrm>
          <a:off x="12540961"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21</xdr:row>
      <xdr:rowOff>0</xdr:rowOff>
    </xdr:from>
    <xdr:ext cx="95250" cy="171450"/>
    <xdr:sp macro="" textlink="">
      <xdr:nvSpPr>
        <xdr:cNvPr id="2170" name="Text Box 17">
          <a:extLst>
            <a:ext uri="{FF2B5EF4-FFF2-40B4-BE49-F238E27FC236}">
              <a16:creationId xmlns:a16="http://schemas.microsoft.com/office/drawing/2014/main" xmlns="" id="{E65A62AD-D5D8-4B8C-B648-8721090265C2}"/>
            </a:ext>
          </a:extLst>
        </xdr:cNvPr>
        <xdr:cNvSpPr txBox="1">
          <a:spLocks noChangeArrowheads="1"/>
        </xdr:cNvSpPr>
      </xdr:nvSpPr>
      <xdr:spPr bwMode="auto">
        <a:xfrm>
          <a:off x="12540961"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21</xdr:row>
      <xdr:rowOff>0</xdr:rowOff>
    </xdr:from>
    <xdr:ext cx="95250" cy="171450"/>
    <xdr:sp macro="" textlink="">
      <xdr:nvSpPr>
        <xdr:cNvPr id="2171" name="Text Box 18">
          <a:extLst>
            <a:ext uri="{FF2B5EF4-FFF2-40B4-BE49-F238E27FC236}">
              <a16:creationId xmlns:a16="http://schemas.microsoft.com/office/drawing/2014/main" xmlns="" id="{D5D4DD56-B30E-4DA9-8DBE-0DBFCB8FB22C}"/>
            </a:ext>
          </a:extLst>
        </xdr:cNvPr>
        <xdr:cNvSpPr txBox="1">
          <a:spLocks noChangeArrowheads="1"/>
        </xdr:cNvSpPr>
      </xdr:nvSpPr>
      <xdr:spPr bwMode="auto">
        <a:xfrm>
          <a:off x="12540961"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21</xdr:row>
      <xdr:rowOff>0</xdr:rowOff>
    </xdr:from>
    <xdr:ext cx="95250" cy="171450"/>
    <xdr:sp macro="" textlink="">
      <xdr:nvSpPr>
        <xdr:cNvPr id="2172" name="Text Box 16">
          <a:extLst>
            <a:ext uri="{FF2B5EF4-FFF2-40B4-BE49-F238E27FC236}">
              <a16:creationId xmlns:a16="http://schemas.microsoft.com/office/drawing/2014/main" xmlns="" id="{D6B4AFB1-5F1F-4888-914D-64FB189B476F}"/>
            </a:ext>
          </a:extLst>
        </xdr:cNvPr>
        <xdr:cNvSpPr txBox="1">
          <a:spLocks noChangeArrowheads="1"/>
        </xdr:cNvSpPr>
      </xdr:nvSpPr>
      <xdr:spPr bwMode="auto">
        <a:xfrm>
          <a:off x="15388070"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21</xdr:row>
      <xdr:rowOff>0</xdr:rowOff>
    </xdr:from>
    <xdr:ext cx="95250" cy="171450"/>
    <xdr:sp macro="" textlink="">
      <xdr:nvSpPr>
        <xdr:cNvPr id="2173" name="Text Box 17">
          <a:extLst>
            <a:ext uri="{FF2B5EF4-FFF2-40B4-BE49-F238E27FC236}">
              <a16:creationId xmlns:a16="http://schemas.microsoft.com/office/drawing/2014/main" xmlns="" id="{64EBF647-5B11-4C68-9F25-6DFE3C85DF26}"/>
            </a:ext>
          </a:extLst>
        </xdr:cNvPr>
        <xdr:cNvSpPr txBox="1">
          <a:spLocks noChangeArrowheads="1"/>
        </xdr:cNvSpPr>
      </xdr:nvSpPr>
      <xdr:spPr bwMode="auto">
        <a:xfrm>
          <a:off x="15388070"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21</xdr:row>
      <xdr:rowOff>0</xdr:rowOff>
    </xdr:from>
    <xdr:ext cx="95250" cy="171450"/>
    <xdr:sp macro="" textlink="">
      <xdr:nvSpPr>
        <xdr:cNvPr id="2174" name="Text Box 18">
          <a:extLst>
            <a:ext uri="{FF2B5EF4-FFF2-40B4-BE49-F238E27FC236}">
              <a16:creationId xmlns:a16="http://schemas.microsoft.com/office/drawing/2014/main" xmlns="" id="{B2BF6A23-9A96-43A3-AAA2-B8C3FC74F39C}"/>
            </a:ext>
          </a:extLst>
        </xdr:cNvPr>
        <xdr:cNvSpPr txBox="1">
          <a:spLocks noChangeArrowheads="1"/>
        </xdr:cNvSpPr>
      </xdr:nvSpPr>
      <xdr:spPr bwMode="auto">
        <a:xfrm>
          <a:off x="15388070"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21</xdr:row>
      <xdr:rowOff>0</xdr:rowOff>
    </xdr:from>
    <xdr:ext cx="95250" cy="171450"/>
    <xdr:sp macro="" textlink="">
      <xdr:nvSpPr>
        <xdr:cNvPr id="2175" name="Text Box 19">
          <a:extLst>
            <a:ext uri="{FF2B5EF4-FFF2-40B4-BE49-F238E27FC236}">
              <a16:creationId xmlns:a16="http://schemas.microsoft.com/office/drawing/2014/main" xmlns="" id="{00B65192-BCB0-4320-87CE-16B46AC81E58}"/>
            </a:ext>
          </a:extLst>
        </xdr:cNvPr>
        <xdr:cNvSpPr txBox="1">
          <a:spLocks noChangeArrowheads="1"/>
        </xdr:cNvSpPr>
      </xdr:nvSpPr>
      <xdr:spPr bwMode="auto">
        <a:xfrm>
          <a:off x="15388070"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21</xdr:row>
      <xdr:rowOff>0</xdr:rowOff>
    </xdr:from>
    <xdr:ext cx="95250" cy="171450"/>
    <xdr:sp macro="" textlink="">
      <xdr:nvSpPr>
        <xdr:cNvPr id="2176" name="Text Box 16">
          <a:extLst>
            <a:ext uri="{FF2B5EF4-FFF2-40B4-BE49-F238E27FC236}">
              <a16:creationId xmlns:a16="http://schemas.microsoft.com/office/drawing/2014/main" xmlns="" id="{0FE7F721-F440-498B-8884-A897D4AC06AF}"/>
            </a:ext>
          </a:extLst>
        </xdr:cNvPr>
        <xdr:cNvSpPr txBox="1">
          <a:spLocks noChangeArrowheads="1"/>
        </xdr:cNvSpPr>
      </xdr:nvSpPr>
      <xdr:spPr bwMode="auto">
        <a:xfrm>
          <a:off x="15388070"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21</xdr:row>
      <xdr:rowOff>0</xdr:rowOff>
    </xdr:from>
    <xdr:ext cx="95250" cy="171450"/>
    <xdr:sp macro="" textlink="">
      <xdr:nvSpPr>
        <xdr:cNvPr id="2177" name="Text Box 17">
          <a:extLst>
            <a:ext uri="{FF2B5EF4-FFF2-40B4-BE49-F238E27FC236}">
              <a16:creationId xmlns:a16="http://schemas.microsoft.com/office/drawing/2014/main" xmlns="" id="{06C217CE-840F-442B-94AB-874EA2485FDA}"/>
            </a:ext>
          </a:extLst>
        </xdr:cNvPr>
        <xdr:cNvSpPr txBox="1">
          <a:spLocks noChangeArrowheads="1"/>
        </xdr:cNvSpPr>
      </xdr:nvSpPr>
      <xdr:spPr bwMode="auto">
        <a:xfrm>
          <a:off x="15388070"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21</xdr:row>
      <xdr:rowOff>0</xdr:rowOff>
    </xdr:from>
    <xdr:ext cx="95250" cy="171450"/>
    <xdr:sp macro="" textlink="">
      <xdr:nvSpPr>
        <xdr:cNvPr id="2178" name="Text Box 18">
          <a:extLst>
            <a:ext uri="{FF2B5EF4-FFF2-40B4-BE49-F238E27FC236}">
              <a16:creationId xmlns:a16="http://schemas.microsoft.com/office/drawing/2014/main" xmlns="" id="{FA04822D-07B4-4B89-A177-DA285714F9BB}"/>
            </a:ext>
          </a:extLst>
        </xdr:cNvPr>
        <xdr:cNvSpPr txBox="1">
          <a:spLocks noChangeArrowheads="1"/>
        </xdr:cNvSpPr>
      </xdr:nvSpPr>
      <xdr:spPr bwMode="auto">
        <a:xfrm>
          <a:off x="15388070"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21</xdr:row>
      <xdr:rowOff>170392</xdr:rowOff>
    </xdr:from>
    <xdr:ext cx="95250" cy="213632"/>
    <xdr:sp macro="" textlink="">
      <xdr:nvSpPr>
        <xdr:cNvPr id="2179" name="Text Box 15">
          <a:extLst>
            <a:ext uri="{FF2B5EF4-FFF2-40B4-BE49-F238E27FC236}">
              <a16:creationId xmlns:a16="http://schemas.microsoft.com/office/drawing/2014/main" xmlns="" id="{C3525161-4AE9-4EF1-B7CA-85FD34A2862A}"/>
            </a:ext>
          </a:extLst>
        </xdr:cNvPr>
        <xdr:cNvSpPr txBox="1">
          <a:spLocks noChangeArrowheads="1"/>
        </xdr:cNvSpPr>
      </xdr:nvSpPr>
      <xdr:spPr bwMode="auto">
        <a:xfrm>
          <a:off x="12578484" y="579302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21</xdr:row>
      <xdr:rowOff>0</xdr:rowOff>
    </xdr:from>
    <xdr:ext cx="95250" cy="171450"/>
    <xdr:sp macro="" textlink="">
      <xdr:nvSpPr>
        <xdr:cNvPr id="2180" name="Text Box 16">
          <a:extLst>
            <a:ext uri="{FF2B5EF4-FFF2-40B4-BE49-F238E27FC236}">
              <a16:creationId xmlns:a16="http://schemas.microsoft.com/office/drawing/2014/main" xmlns="" id="{8829D1AA-E1A0-485C-AC97-C0439438273F}"/>
            </a:ext>
          </a:extLst>
        </xdr:cNvPr>
        <xdr:cNvSpPr txBox="1">
          <a:spLocks noChangeArrowheads="1"/>
        </xdr:cNvSpPr>
      </xdr:nvSpPr>
      <xdr:spPr bwMode="auto">
        <a:xfrm>
          <a:off x="4664364"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21</xdr:row>
      <xdr:rowOff>0</xdr:rowOff>
    </xdr:from>
    <xdr:ext cx="95250" cy="171450"/>
    <xdr:sp macro="" textlink="">
      <xdr:nvSpPr>
        <xdr:cNvPr id="2181" name="Text Box 17">
          <a:extLst>
            <a:ext uri="{FF2B5EF4-FFF2-40B4-BE49-F238E27FC236}">
              <a16:creationId xmlns:a16="http://schemas.microsoft.com/office/drawing/2014/main" xmlns="" id="{16A87889-E905-4C00-B320-88A76F683AAE}"/>
            </a:ext>
          </a:extLst>
        </xdr:cNvPr>
        <xdr:cNvSpPr txBox="1">
          <a:spLocks noChangeArrowheads="1"/>
        </xdr:cNvSpPr>
      </xdr:nvSpPr>
      <xdr:spPr bwMode="auto">
        <a:xfrm>
          <a:off x="4664364"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21</xdr:row>
      <xdr:rowOff>0</xdr:rowOff>
    </xdr:from>
    <xdr:ext cx="95250" cy="171450"/>
    <xdr:sp macro="" textlink="">
      <xdr:nvSpPr>
        <xdr:cNvPr id="2182" name="Text Box 18">
          <a:extLst>
            <a:ext uri="{FF2B5EF4-FFF2-40B4-BE49-F238E27FC236}">
              <a16:creationId xmlns:a16="http://schemas.microsoft.com/office/drawing/2014/main" xmlns="" id="{F5FB53DF-AA2D-4A91-B9AD-63F33F85E482}"/>
            </a:ext>
          </a:extLst>
        </xdr:cNvPr>
        <xdr:cNvSpPr txBox="1">
          <a:spLocks noChangeArrowheads="1"/>
        </xdr:cNvSpPr>
      </xdr:nvSpPr>
      <xdr:spPr bwMode="auto">
        <a:xfrm>
          <a:off x="4664364"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21</xdr:row>
      <xdr:rowOff>0</xdr:rowOff>
    </xdr:from>
    <xdr:ext cx="95250" cy="171450"/>
    <xdr:sp macro="" textlink="">
      <xdr:nvSpPr>
        <xdr:cNvPr id="2183" name="Text Box 19">
          <a:extLst>
            <a:ext uri="{FF2B5EF4-FFF2-40B4-BE49-F238E27FC236}">
              <a16:creationId xmlns:a16="http://schemas.microsoft.com/office/drawing/2014/main" xmlns="" id="{AFA1DC1E-6932-4FF1-ACCF-6101197103DC}"/>
            </a:ext>
          </a:extLst>
        </xdr:cNvPr>
        <xdr:cNvSpPr txBox="1">
          <a:spLocks noChangeArrowheads="1"/>
        </xdr:cNvSpPr>
      </xdr:nvSpPr>
      <xdr:spPr bwMode="auto">
        <a:xfrm>
          <a:off x="4664364"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21</xdr:row>
      <xdr:rowOff>0</xdr:rowOff>
    </xdr:from>
    <xdr:ext cx="95250" cy="171450"/>
    <xdr:sp macro="" textlink="">
      <xdr:nvSpPr>
        <xdr:cNvPr id="2184" name="Text Box 16">
          <a:extLst>
            <a:ext uri="{FF2B5EF4-FFF2-40B4-BE49-F238E27FC236}">
              <a16:creationId xmlns:a16="http://schemas.microsoft.com/office/drawing/2014/main" xmlns="" id="{CC723B6D-5AC1-4EE4-A9E3-2A8A3B23D52E}"/>
            </a:ext>
          </a:extLst>
        </xdr:cNvPr>
        <xdr:cNvSpPr txBox="1">
          <a:spLocks noChangeArrowheads="1"/>
        </xdr:cNvSpPr>
      </xdr:nvSpPr>
      <xdr:spPr bwMode="auto">
        <a:xfrm>
          <a:off x="12540961"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21</xdr:row>
      <xdr:rowOff>0</xdr:rowOff>
    </xdr:from>
    <xdr:ext cx="95250" cy="171450"/>
    <xdr:sp macro="" textlink="">
      <xdr:nvSpPr>
        <xdr:cNvPr id="2185" name="Text Box 17">
          <a:extLst>
            <a:ext uri="{FF2B5EF4-FFF2-40B4-BE49-F238E27FC236}">
              <a16:creationId xmlns:a16="http://schemas.microsoft.com/office/drawing/2014/main" xmlns="" id="{87A86EB5-F235-4580-BCCF-24DF771D9F3A}"/>
            </a:ext>
          </a:extLst>
        </xdr:cNvPr>
        <xdr:cNvSpPr txBox="1">
          <a:spLocks noChangeArrowheads="1"/>
        </xdr:cNvSpPr>
      </xdr:nvSpPr>
      <xdr:spPr bwMode="auto">
        <a:xfrm>
          <a:off x="12540961"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21</xdr:row>
      <xdr:rowOff>0</xdr:rowOff>
    </xdr:from>
    <xdr:ext cx="95250" cy="171450"/>
    <xdr:sp macro="" textlink="">
      <xdr:nvSpPr>
        <xdr:cNvPr id="2186" name="Text Box 18">
          <a:extLst>
            <a:ext uri="{FF2B5EF4-FFF2-40B4-BE49-F238E27FC236}">
              <a16:creationId xmlns:a16="http://schemas.microsoft.com/office/drawing/2014/main" xmlns="" id="{A404D65E-C04A-4E1C-BB90-3704F023AC5B}"/>
            </a:ext>
          </a:extLst>
        </xdr:cNvPr>
        <xdr:cNvSpPr txBox="1">
          <a:spLocks noChangeArrowheads="1"/>
        </xdr:cNvSpPr>
      </xdr:nvSpPr>
      <xdr:spPr bwMode="auto">
        <a:xfrm>
          <a:off x="12540961"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21</xdr:row>
      <xdr:rowOff>0</xdr:rowOff>
    </xdr:from>
    <xdr:ext cx="95250" cy="171450"/>
    <xdr:sp macro="" textlink="">
      <xdr:nvSpPr>
        <xdr:cNvPr id="2187" name="Text Box 19">
          <a:extLst>
            <a:ext uri="{FF2B5EF4-FFF2-40B4-BE49-F238E27FC236}">
              <a16:creationId xmlns:a16="http://schemas.microsoft.com/office/drawing/2014/main" xmlns="" id="{B0D215E8-21AC-4432-9728-FB690B107E25}"/>
            </a:ext>
          </a:extLst>
        </xdr:cNvPr>
        <xdr:cNvSpPr txBox="1">
          <a:spLocks noChangeArrowheads="1"/>
        </xdr:cNvSpPr>
      </xdr:nvSpPr>
      <xdr:spPr bwMode="auto">
        <a:xfrm>
          <a:off x="12540961"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18</xdr:row>
      <xdr:rowOff>0</xdr:rowOff>
    </xdr:from>
    <xdr:ext cx="95250" cy="171450"/>
    <xdr:sp macro="" textlink="">
      <xdr:nvSpPr>
        <xdr:cNvPr id="2188" name="Text Box 16">
          <a:extLst>
            <a:ext uri="{FF2B5EF4-FFF2-40B4-BE49-F238E27FC236}">
              <a16:creationId xmlns:a16="http://schemas.microsoft.com/office/drawing/2014/main" xmlns="" id="{40635EF8-0BA6-498F-901E-ED37BA5A6147}"/>
            </a:ext>
          </a:extLst>
        </xdr:cNvPr>
        <xdr:cNvSpPr txBox="1">
          <a:spLocks noChangeArrowheads="1"/>
        </xdr:cNvSpPr>
      </xdr:nvSpPr>
      <xdr:spPr bwMode="auto">
        <a:xfrm>
          <a:off x="21832455" y="4514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18</xdr:row>
      <xdr:rowOff>0</xdr:rowOff>
    </xdr:from>
    <xdr:ext cx="95250" cy="171450"/>
    <xdr:sp macro="" textlink="">
      <xdr:nvSpPr>
        <xdr:cNvPr id="2189" name="Text Box 17">
          <a:extLst>
            <a:ext uri="{FF2B5EF4-FFF2-40B4-BE49-F238E27FC236}">
              <a16:creationId xmlns:a16="http://schemas.microsoft.com/office/drawing/2014/main" xmlns="" id="{4C3B1E75-7882-4C2B-94F4-6F09C7E1DAE8}"/>
            </a:ext>
          </a:extLst>
        </xdr:cNvPr>
        <xdr:cNvSpPr txBox="1">
          <a:spLocks noChangeArrowheads="1"/>
        </xdr:cNvSpPr>
      </xdr:nvSpPr>
      <xdr:spPr bwMode="auto">
        <a:xfrm>
          <a:off x="21832455" y="4514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18</xdr:row>
      <xdr:rowOff>0</xdr:rowOff>
    </xdr:from>
    <xdr:ext cx="95250" cy="171450"/>
    <xdr:sp macro="" textlink="">
      <xdr:nvSpPr>
        <xdr:cNvPr id="2190" name="Text Box 18">
          <a:extLst>
            <a:ext uri="{FF2B5EF4-FFF2-40B4-BE49-F238E27FC236}">
              <a16:creationId xmlns:a16="http://schemas.microsoft.com/office/drawing/2014/main" xmlns="" id="{F2888546-ED34-4C67-858C-7459BCCB2D1D}"/>
            </a:ext>
          </a:extLst>
        </xdr:cNvPr>
        <xdr:cNvSpPr txBox="1">
          <a:spLocks noChangeArrowheads="1"/>
        </xdr:cNvSpPr>
      </xdr:nvSpPr>
      <xdr:spPr bwMode="auto">
        <a:xfrm>
          <a:off x="21832455" y="4514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18</xdr:row>
      <xdr:rowOff>0</xdr:rowOff>
    </xdr:from>
    <xdr:ext cx="95250" cy="171450"/>
    <xdr:sp macro="" textlink="">
      <xdr:nvSpPr>
        <xdr:cNvPr id="2191" name="Text Box 19">
          <a:extLst>
            <a:ext uri="{FF2B5EF4-FFF2-40B4-BE49-F238E27FC236}">
              <a16:creationId xmlns:a16="http://schemas.microsoft.com/office/drawing/2014/main" xmlns="" id="{4B7E85B1-7644-4727-9F5A-4BBD1F124FFC}"/>
            </a:ext>
          </a:extLst>
        </xdr:cNvPr>
        <xdr:cNvSpPr txBox="1">
          <a:spLocks noChangeArrowheads="1"/>
        </xdr:cNvSpPr>
      </xdr:nvSpPr>
      <xdr:spPr bwMode="auto">
        <a:xfrm>
          <a:off x="21832455" y="4514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19</xdr:row>
      <xdr:rowOff>504825</xdr:rowOff>
    </xdr:from>
    <xdr:ext cx="95250" cy="444014"/>
    <xdr:sp macro="" textlink="">
      <xdr:nvSpPr>
        <xdr:cNvPr id="2192" name="Text Box 15">
          <a:extLst>
            <a:ext uri="{FF2B5EF4-FFF2-40B4-BE49-F238E27FC236}">
              <a16:creationId xmlns:a16="http://schemas.microsoft.com/office/drawing/2014/main" xmlns="" id="{6CF3DBA0-E6A5-4CD7-BB51-3AA0451AD9C1}"/>
            </a:ext>
          </a:extLst>
        </xdr:cNvPr>
        <xdr:cNvSpPr txBox="1">
          <a:spLocks noChangeArrowheads="1"/>
        </xdr:cNvSpPr>
      </xdr:nvSpPr>
      <xdr:spPr bwMode="auto">
        <a:xfrm>
          <a:off x="4664364" y="5255202"/>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21</xdr:row>
      <xdr:rowOff>0</xdr:rowOff>
    </xdr:from>
    <xdr:ext cx="95250" cy="171450"/>
    <xdr:sp macro="" textlink="">
      <xdr:nvSpPr>
        <xdr:cNvPr id="2193" name="Text Box 16">
          <a:extLst>
            <a:ext uri="{FF2B5EF4-FFF2-40B4-BE49-F238E27FC236}">
              <a16:creationId xmlns:a16="http://schemas.microsoft.com/office/drawing/2014/main" xmlns="" id="{E3BE5DCF-6537-491F-9B85-A247C7C23F15}"/>
            </a:ext>
          </a:extLst>
        </xdr:cNvPr>
        <xdr:cNvSpPr txBox="1">
          <a:spLocks noChangeArrowheads="1"/>
        </xdr:cNvSpPr>
      </xdr:nvSpPr>
      <xdr:spPr bwMode="auto">
        <a:xfrm>
          <a:off x="4664364"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21</xdr:row>
      <xdr:rowOff>0</xdr:rowOff>
    </xdr:from>
    <xdr:ext cx="95250" cy="171450"/>
    <xdr:sp macro="" textlink="">
      <xdr:nvSpPr>
        <xdr:cNvPr id="2194" name="Text Box 17">
          <a:extLst>
            <a:ext uri="{FF2B5EF4-FFF2-40B4-BE49-F238E27FC236}">
              <a16:creationId xmlns:a16="http://schemas.microsoft.com/office/drawing/2014/main" xmlns="" id="{988845A0-C2E5-4CBC-A65A-22F59A08F9A1}"/>
            </a:ext>
          </a:extLst>
        </xdr:cNvPr>
        <xdr:cNvSpPr txBox="1">
          <a:spLocks noChangeArrowheads="1"/>
        </xdr:cNvSpPr>
      </xdr:nvSpPr>
      <xdr:spPr bwMode="auto">
        <a:xfrm>
          <a:off x="4664364"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21</xdr:row>
      <xdr:rowOff>0</xdr:rowOff>
    </xdr:from>
    <xdr:ext cx="95250" cy="171450"/>
    <xdr:sp macro="" textlink="">
      <xdr:nvSpPr>
        <xdr:cNvPr id="2195" name="Text Box 18">
          <a:extLst>
            <a:ext uri="{FF2B5EF4-FFF2-40B4-BE49-F238E27FC236}">
              <a16:creationId xmlns:a16="http://schemas.microsoft.com/office/drawing/2014/main" xmlns="" id="{3467E07C-1282-4158-8629-F032919AA18F}"/>
            </a:ext>
          </a:extLst>
        </xdr:cNvPr>
        <xdr:cNvSpPr txBox="1">
          <a:spLocks noChangeArrowheads="1"/>
        </xdr:cNvSpPr>
      </xdr:nvSpPr>
      <xdr:spPr bwMode="auto">
        <a:xfrm>
          <a:off x="4664364"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21</xdr:row>
      <xdr:rowOff>0</xdr:rowOff>
    </xdr:from>
    <xdr:ext cx="95250" cy="171450"/>
    <xdr:sp macro="" textlink="">
      <xdr:nvSpPr>
        <xdr:cNvPr id="2196" name="Text Box 19">
          <a:extLst>
            <a:ext uri="{FF2B5EF4-FFF2-40B4-BE49-F238E27FC236}">
              <a16:creationId xmlns:a16="http://schemas.microsoft.com/office/drawing/2014/main" xmlns="" id="{7C5FC10C-9462-4C1D-9592-99C8F9409BDC}"/>
            </a:ext>
          </a:extLst>
        </xdr:cNvPr>
        <xdr:cNvSpPr txBox="1">
          <a:spLocks noChangeArrowheads="1"/>
        </xdr:cNvSpPr>
      </xdr:nvSpPr>
      <xdr:spPr bwMode="auto">
        <a:xfrm>
          <a:off x="4664364"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21</xdr:row>
      <xdr:rowOff>0</xdr:rowOff>
    </xdr:from>
    <xdr:ext cx="95250" cy="171450"/>
    <xdr:sp macro="" textlink="">
      <xdr:nvSpPr>
        <xdr:cNvPr id="2197" name="Text Box 16">
          <a:extLst>
            <a:ext uri="{FF2B5EF4-FFF2-40B4-BE49-F238E27FC236}">
              <a16:creationId xmlns:a16="http://schemas.microsoft.com/office/drawing/2014/main" xmlns="" id="{CE4E7F94-ED65-41D9-A904-A836AEEA38A0}"/>
            </a:ext>
          </a:extLst>
        </xdr:cNvPr>
        <xdr:cNvSpPr txBox="1">
          <a:spLocks noChangeArrowheads="1"/>
        </xdr:cNvSpPr>
      </xdr:nvSpPr>
      <xdr:spPr bwMode="auto">
        <a:xfrm>
          <a:off x="12540961"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21</xdr:row>
      <xdr:rowOff>0</xdr:rowOff>
    </xdr:from>
    <xdr:ext cx="95250" cy="171450"/>
    <xdr:sp macro="" textlink="">
      <xdr:nvSpPr>
        <xdr:cNvPr id="2198" name="Text Box 17">
          <a:extLst>
            <a:ext uri="{FF2B5EF4-FFF2-40B4-BE49-F238E27FC236}">
              <a16:creationId xmlns:a16="http://schemas.microsoft.com/office/drawing/2014/main" xmlns="" id="{D703DC97-798B-4A16-8B4F-3A4BA191A941}"/>
            </a:ext>
          </a:extLst>
        </xdr:cNvPr>
        <xdr:cNvSpPr txBox="1">
          <a:spLocks noChangeArrowheads="1"/>
        </xdr:cNvSpPr>
      </xdr:nvSpPr>
      <xdr:spPr bwMode="auto">
        <a:xfrm>
          <a:off x="12540961"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21</xdr:row>
      <xdr:rowOff>15875</xdr:rowOff>
    </xdr:from>
    <xdr:ext cx="95250" cy="171450"/>
    <xdr:sp macro="" textlink="">
      <xdr:nvSpPr>
        <xdr:cNvPr id="2199" name="Text Box 18">
          <a:extLst>
            <a:ext uri="{FF2B5EF4-FFF2-40B4-BE49-F238E27FC236}">
              <a16:creationId xmlns:a16="http://schemas.microsoft.com/office/drawing/2014/main" xmlns="" id="{B3D45A14-BEE0-484D-9B8F-746DA6AE930C}"/>
            </a:ext>
          </a:extLst>
        </xdr:cNvPr>
        <xdr:cNvSpPr txBox="1">
          <a:spLocks noChangeArrowheads="1"/>
        </xdr:cNvSpPr>
      </xdr:nvSpPr>
      <xdr:spPr bwMode="auto">
        <a:xfrm>
          <a:off x="12485398" y="563851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21</xdr:row>
      <xdr:rowOff>0</xdr:rowOff>
    </xdr:from>
    <xdr:ext cx="95250" cy="171450"/>
    <xdr:sp macro="" textlink="">
      <xdr:nvSpPr>
        <xdr:cNvPr id="2200" name="Text Box 16">
          <a:extLst>
            <a:ext uri="{FF2B5EF4-FFF2-40B4-BE49-F238E27FC236}">
              <a16:creationId xmlns:a16="http://schemas.microsoft.com/office/drawing/2014/main" xmlns="" id="{9FA6EC92-3D4B-4B7D-9B7C-F2E12E82999B}"/>
            </a:ext>
          </a:extLst>
        </xdr:cNvPr>
        <xdr:cNvSpPr txBox="1">
          <a:spLocks noChangeArrowheads="1"/>
        </xdr:cNvSpPr>
      </xdr:nvSpPr>
      <xdr:spPr bwMode="auto">
        <a:xfrm>
          <a:off x="15388070"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21</xdr:row>
      <xdr:rowOff>0</xdr:rowOff>
    </xdr:from>
    <xdr:ext cx="95250" cy="171450"/>
    <xdr:sp macro="" textlink="">
      <xdr:nvSpPr>
        <xdr:cNvPr id="2201" name="Text Box 17">
          <a:extLst>
            <a:ext uri="{FF2B5EF4-FFF2-40B4-BE49-F238E27FC236}">
              <a16:creationId xmlns:a16="http://schemas.microsoft.com/office/drawing/2014/main" xmlns="" id="{863C4CD2-7B57-4293-A170-8915561C5A9D}"/>
            </a:ext>
          </a:extLst>
        </xdr:cNvPr>
        <xdr:cNvSpPr txBox="1">
          <a:spLocks noChangeArrowheads="1"/>
        </xdr:cNvSpPr>
      </xdr:nvSpPr>
      <xdr:spPr bwMode="auto">
        <a:xfrm>
          <a:off x="15388070"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21</xdr:row>
      <xdr:rowOff>0</xdr:rowOff>
    </xdr:from>
    <xdr:ext cx="95250" cy="171450"/>
    <xdr:sp macro="" textlink="">
      <xdr:nvSpPr>
        <xdr:cNvPr id="2202" name="Text Box 18">
          <a:extLst>
            <a:ext uri="{FF2B5EF4-FFF2-40B4-BE49-F238E27FC236}">
              <a16:creationId xmlns:a16="http://schemas.microsoft.com/office/drawing/2014/main" xmlns="" id="{E6B1EED6-8BF9-4639-96E3-71C4EF69678B}"/>
            </a:ext>
          </a:extLst>
        </xdr:cNvPr>
        <xdr:cNvSpPr txBox="1">
          <a:spLocks noChangeArrowheads="1"/>
        </xdr:cNvSpPr>
      </xdr:nvSpPr>
      <xdr:spPr bwMode="auto">
        <a:xfrm>
          <a:off x="15388070"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21</xdr:row>
      <xdr:rowOff>0</xdr:rowOff>
    </xdr:from>
    <xdr:ext cx="95250" cy="171450"/>
    <xdr:sp macro="" textlink="">
      <xdr:nvSpPr>
        <xdr:cNvPr id="2203" name="Text Box 19">
          <a:extLst>
            <a:ext uri="{FF2B5EF4-FFF2-40B4-BE49-F238E27FC236}">
              <a16:creationId xmlns:a16="http://schemas.microsoft.com/office/drawing/2014/main" xmlns="" id="{F0B2EEA3-2473-45BB-AA06-C8F44C1F4CE9}"/>
            </a:ext>
          </a:extLst>
        </xdr:cNvPr>
        <xdr:cNvSpPr txBox="1">
          <a:spLocks noChangeArrowheads="1"/>
        </xdr:cNvSpPr>
      </xdr:nvSpPr>
      <xdr:spPr bwMode="auto">
        <a:xfrm>
          <a:off x="15388070"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21</xdr:row>
      <xdr:rowOff>0</xdr:rowOff>
    </xdr:from>
    <xdr:ext cx="95250" cy="171450"/>
    <xdr:sp macro="" textlink="">
      <xdr:nvSpPr>
        <xdr:cNvPr id="2204" name="Text Box 16">
          <a:extLst>
            <a:ext uri="{FF2B5EF4-FFF2-40B4-BE49-F238E27FC236}">
              <a16:creationId xmlns:a16="http://schemas.microsoft.com/office/drawing/2014/main" xmlns="" id="{788749AD-2BCA-4CD8-8EC9-CAB07CF19A48}"/>
            </a:ext>
          </a:extLst>
        </xdr:cNvPr>
        <xdr:cNvSpPr txBox="1">
          <a:spLocks noChangeArrowheads="1"/>
        </xdr:cNvSpPr>
      </xdr:nvSpPr>
      <xdr:spPr bwMode="auto">
        <a:xfrm>
          <a:off x="15388070"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21</xdr:row>
      <xdr:rowOff>504825</xdr:rowOff>
    </xdr:from>
    <xdr:ext cx="95250" cy="448496"/>
    <xdr:sp macro="" textlink="">
      <xdr:nvSpPr>
        <xdr:cNvPr id="2205" name="Text Box 15">
          <a:extLst>
            <a:ext uri="{FF2B5EF4-FFF2-40B4-BE49-F238E27FC236}">
              <a16:creationId xmlns:a16="http://schemas.microsoft.com/office/drawing/2014/main" xmlns="" id="{626F7772-ADF4-413F-8DEC-838749C355EA}"/>
            </a:ext>
          </a:extLst>
        </xdr:cNvPr>
        <xdr:cNvSpPr txBox="1">
          <a:spLocks noChangeArrowheads="1"/>
        </xdr:cNvSpPr>
      </xdr:nvSpPr>
      <xdr:spPr bwMode="auto">
        <a:xfrm>
          <a:off x="4664364" y="5994111"/>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21</xdr:row>
      <xdr:rowOff>504825</xdr:rowOff>
    </xdr:from>
    <xdr:ext cx="95250" cy="442269"/>
    <xdr:sp macro="" textlink="">
      <xdr:nvSpPr>
        <xdr:cNvPr id="2206" name="Text Box 15">
          <a:extLst>
            <a:ext uri="{FF2B5EF4-FFF2-40B4-BE49-F238E27FC236}">
              <a16:creationId xmlns:a16="http://schemas.microsoft.com/office/drawing/2014/main" xmlns="" id="{81AA816C-ECB1-4B4D-AB5F-75E9921B358D}"/>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21</xdr:row>
      <xdr:rowOff>504825</xdr:rowOff>
    </xdr:from>
    <xdr:ext cx="95250" cy="442269"/>
    <xdr:sp macro="" textlink="">
      <xdr:nvSpPr>
        <xdr:cNvPr id="2207" name="Text Box 15">
          <a:extLst>
            <a:ext uri="{FF2B5EF4-FFF2-40B4-BE49-F238E27FC236}">
              <a16:creationId xmlns:a16="http://schemas.microsoft.com/office/drawing/2014/main" xmlns="" id="{AA2FCA96-2EFC-4A04-AD90-6B8D0641A141}"/>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21</xdr:row>
      <xdr:rowOff>504825</xdr:rowOff>
    </xdr:from>
    <xdr:ext cx="95250" cy="213632"/>
    <xdr:sp macro="" textlink="">
      <xdr:nvSpPr>
        <xdr:cNvPr id="2208" name="Text Box 15">
          <a:extLst>
            <a:ext uri="{FF2B5EF4-FFF2-40B4-BE49-F238E27FC236}">
              <a16:creationId xmlns:a16="http://schemas.microsoft.com/office/drawing/2014/main" xmlns="" id="{758433CF-153A-40AE-8C0A-375734950403}"/>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21</xdr:row>
      <xdr:rowOff>504825</xdr:rowOff>
    </xdr:from>
    <xdr:ext cx="95250" cy="444331"/>
    <xdr:sp macro="" textlink="">
      <xdr:nvSpPr>
        <xdr:cNvPr id="2209" name="Text Box 15">
          <a:extLst>
            <a:ext uri="{FF2B5EF4-FFF2-40B4-BE49-F238E27FC236}">
              <a16:creationId xmlns:a16="http://schemas.microsoft.com/office/drawing/2014/main" xmlns="" id="{31F39395-8757-4203-BF93-524F6F384EA2}"/>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21</xdr:row>
      <xdr:rowOff>170392</xdr:rowOff>
    </xdr:from>
    <xdr:ext cx="95250" cy="213632"/>
    <xdr:sp macro="" textlink="">
      <xdr:nvSpPr>
        <xdr:cNvPr id="2210" name="Text Box 15">
          <a:extLst>
            <a:ext uri="{FF2B5EF4-FFF2-40B4-BE49-F238E27FC236}">
              <a16:creationId xmlns:a16="http://schemas.microsoft.com/office/drawing/2014/main" xmlns="" id="{1C95CBF1-387C-441E-B125-4EDC485A0456}"/>
            </a:ext>
          </a:extLst>
        </xdr:cNvPr>
        <xdr:cNvSpPr txBox="1">
          <a:spLocks noChangeArrowheads="1"/>
        </xdr:cNvSpPr>
      </xdr:nvSpPr>
      <xdr:spPr bwMode="auto">
        <a:xfrm>
          <a:off x="12578484" y="579302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0</xdr:rowOff>
    </xdr:from>
    <xdr:ext cx="95250" cy="171450"/>
    <xdr:sp macro="" textlink="">
      <xdr:nvSpPr>
        <xdr:cNvPr id="2211" name="Text Box 16">
          <a:extLst>
            <a:ext uri="{FF2B5EF4-FFF2-40B4-BE49-F238E27FC236}">
              <a16:creationId xmlns:a16="http://schemas.microsoft.com/office/drawing/2014/main" xmlns="" id="{2C87683E-5CF9-4EA5-958A-2E8B908DB1AF}"/>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0</xdr:rowOff>
    </xdr:from>
    <xdr:ext cx="95250" cy="171450"/>
    <xdr:sp macro="" textlink="">
      <xdr:nvSpPr>
        <xdr:cNvPr id="2212" name="Text Box 17">
          <a:extLst>
            <a:ext uri="{FF2B5EF4-FFF2-40B4-BE49-F238E27FC236}">
              <a16:creationId xmlns:a16="http://schemas.microsoft.com/office/drawing/2014/main" xmlns="" id="{CB1CB063-6F62-4CF4-8288-F3A307F2A695}"/>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0</xdr:rowOff>
    </xdr:from>
    <xdr:ext cx="95250" cy="171450"/>
    <xdr:sp macro="" textlink="">
      <xdr:nvSpPr>
        <xdr:cNvPr id="2213" name="Text Box 18">
          <a:extLst>
            <a:ext uri="{FF2B5EF4-FFF2-40B4-BE49-F238E27FC236}">
              <a16:creationId xmlns:a16="http://schemas.microsoft.com/office/drawing/2014/main" xmlns="" id="{6D5AE2FA-FD9F-4070-93AA-C9A4AD0CBE02}"/>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0</xdr:rowOff>
    </xdr:from>
    <xdr:ext cx="95250" cy="171450"/>
    <xdr:sp macro="" textlink="">
      <xdr:nvSpPr>
        <xdr:cNvPr id="2214" name="Text Box 19">
          <a:extLst>
            <a:ext uri="{FF2B5EF4-FFF2-40B4-BE49-F238E27FC236}">
              <a16:creationId xmlns:a16="http://schemas.microsoft.com/office/drawing/2014/main" xmlns="" id="{DBFD0A2A-28A1-4C62-A7A4-894C4332093F}"/>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25</xdr:row>
      <xdr:rowOff>0</xdr:rowOff>
    </xdr:from>
    <xdr:ext cx="95250" cy="171450"/>
    <xdr:sp macro="" textlink="">
      <xdr:nvSpPr>
        <xdr:cNvPr id="2215" name="Text Box 16">
          <a:extLst>
            <a:ext uri="{FF2B5EF4-FFF2-40B4-BE49-F238E27FC236}">
              <a16:creationId xmlns:a16="http://schemas.microsoft.com/office/drawing/2014/main" xmlns="" id="{CDF32A0E-3587-4ED5-9D45-BBE78893D49C}"/>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25</xdr:row>
      <xdr:rowOff>0</xdr:rowOff>
    </xdr:from>
    <xdr:ext cx="95250" cy="171450"/>
    <xdr:sp macro="" textlink="">
      <xdr:nvSpPr>
        <xdr:cNvPr id="2216" name="Text Box 17">
          <a:extLst>
            <a:ext uri="{FF2B5EF4-FFF2-40B4-BE49-F238E27FC236}">
              <a16:creationId xmlns:a16="http://schemas.microsoft.com/office/drawing/2014/main" xmlns="" id="{4F7AC127-A0CF-4B9B-A356-3F6B365639A1}"/>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25</xdr:row>
      <xdr:rowOff>0</xdr:rowOff>
    </xdr:from>
    <xdr:ext cx="95250" cy="171450"/>
    <xdr:sp macro="" textlink="">
      <xdr:nvSpPr>
        <xdr:cNvPr id="2217" name="Text Box 18">
          <a:extLst>
            <a:ext uri="{FF2B5EF4-FFF2-40B4-BE49-F238E27FC236}">
              <a16:creationId xmlns:a16="http://schemas.microsoft.com/office/drawing/2014/main" xmlns="" id="{4502F5F7-9DCE-492D-87DE-943E1409E15F}"/>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25</xdr:row>
      <xdr:rowOff>0</xdr:rowOff>
    </xdr:from>
    <xdr:ext cx="95250" cy="171450"/>
    <xdr:sp macro="" textlink="">
      <xdr:nvSpPr>
        <xdr:cNvPr id="2218" name="Text Box 19">
          <a:extLst>
            <a:ext uri="{FF2B5EF4-FFF2-40B4-BE49-F238E27FC236}">
              <a16:creationId xmlns:a16="http://schemas.microsoft.com/office/drawing/2014/main" xmlns="" id="{A64B89C1-84E7-442A-B959-177F4D25B039}"/>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25</xdr:row>
      <xdr:rowOff>0</xdr:rowOff>
    </xdr:from>
    <xdr:ext cx="95250" cy="171450"/>
    <xdr:sp macro="" textlink="">
      <xdr:nvSpPr>
        <xdr:cNvPr id="2219" name="Text Box 16">
          <a:extLst>
            <a:ext uri="{FF2B5EF4-FFF2-40B4-BE49-F238E27FC236}">
              <a16:creationId xmlns:a16="http://schemas.microsoft.com/office/drawing/2014/main" xmlns="" id="{2FD4BDC5-003E-42DC-8164-F782985B3B16}"/>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25</xdr:row>
      <xdr:rowOff>0</xdr:rowOff>
    </xdr:from>
    <xdr:ext cx="95250" cy="171450"/>
    <xdr:sp macro="" textlink="">
      <xdr:nvSpPr>
        <xdr:cNvPr id="2220" name="Text Box 17">
          <a:extLst>
            <a:ext uri="{FF2B5EF4-FFF2-40B4-BE49-F238E27FC236}">
              <a16:creationId xmlns:a16="http://schemas.microsoft.com/office/drawing/2014/main" xmlns="" id="{8A6E0886-B1ED-429B-AFE8-DE3089A41AAA}"/>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25</xdr:row>
      <xdr:rowOff>0</xdr:rowOff>
    </xdr:from>
    <xdr:ext cx="95250" cy="171450"/>
    <xdr:sp macro="" textlink="">
      <xdr:nvSpPr>
        <xdr:cNvPr id="2221" name="Text Box 18">
          <a:extLst>
            <a:ext uri="{FF2B5EF4-FFF2-40B4-BE49-F238E27FC236}">
              <a16:creationId xmlns:a16="http://schemas.microsoft.com/office/drawing/2014/main" xmlns="" id="{9053A578-2BA7-4FAD-B7E6-F8DBBE311819}"/>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25</xdr:row>
      <xdr:rowOff>0</xdr:rowOff>
    </xdr:from>
    <xdr:ext cx="95250" cy="171450"/>
    <xdr:sp macro="" textlink="">
      <xdr:nvSpPr>
        <xdr:cNvPr id="2222" name="Text Box 19">
          <a:extLst>
            <a:ext uri="{FF2B5EF4-FFF2-40B4-BE49-F238E27FC236}">
              <a16:creationId xmlns:a16="http://schemas.microsoft.com/office/drawing/2014/main" xmlns="" id="{5457CA8E-8890-44DF-A839-FFA68A231AF9}"/>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23</xdr:row>
      <xdr:rowOff>504825</xdr:rowOff>
    </xdr:from>
    <xdr:ext cx="95250" cy="444014"/>
    <xdr:sp macro="" textlink="">
      <xdr:nvSpPr>
        <xdr:cNvPr id="2223" name="Text Box 15">
          <a:extLst>
            <a:ext uri="{FF2B5EF4-FFF2-40B4-BE49-F238E27FC236}">
              <a16:creationId xmlns:a16="http://schemas.microsoft.com/office/drawing/2014/main" xmlns="" id="{9132A111-5128-4B9A-8604-F3AE3798B6BD}"/>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0</xdr:rowOff>
    </xdr:from>
    <xdr:ext cx="95250" cy="171450"/>
    <xdr:sp macro="" textlink="">
      <xdr:nvSpPr>
        <xdr:cNvPr id="2224" name="Text Box 16">
          <a:extLst>
            <a:ext uri="{FF2B5EF4-FFF2-40B4-BE49-F238E27FC236}">
              <a16:creationId xmlns:a16="http://schemas.microsoft.com/office/drawing/2014/main" xmlns="" id="{A5D841B0-8DAC-4205-89F3-21E74C62DAE4}"/>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0</xdr:rowOff>
    </xdr:from>
    <xdr:ext cx="95250" cy="171450"/>
    <xdr:sp macro="" textlink="">
      <xdr:nvSpPr>
        <xdr:cNvPr id="2225" name="Text Box 17">
          <a:extLst>
            <a:ext uri="{FF2B5EF4-FFF2-40B4-BE49-F238E27FC236}">
              <a16:creationId xmlns:a16="http://schemas.microsoft.com/office/drawing/2014/main" xmlns="" id="{746713B7-2702-4B47-A96F-B81C5BED441E}"/>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0</xdr:rowOff>
    </xdr:from>
    <xdr:ext cx="95250" cy="171450"/>
    <xdr:sp macro="" textlink="">
      <xdr:nvSpPr>
        <xdr:cNvPr id="2226" name="Text Box 18">
          <a:extLst>
            <a:ext uri="{FF2B5EF4-FFF2-40B4-BE49-F238E27FC236}">
              <a16:creationId xmlns:a16="http://schemas.microsoft.com/office/drawing/2014/main" xmlns="" id="{0A3F1656-B1F4-4DD0-9332-3999677935B6}"/>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0</xdr:rowOff>
    </xdr:from>
    <xdr:ext cx="95250" cy="171450"/>
    <xdr:sp macro="" textlink="">
      <xdr:nvSpPr>
        <xdr:cNvPr id="2227" name="Text Box 19">
          <a:extLst>
            <a:ext uri="{FF2B5EF4-FFF2-40B4-BE49-F238E27FC236}">
              <a16:creationId xmlns:a16="http://schemas.microsoft.com/office/drawing/2014/main" xmlns="" id="{335D2359-5D02-4463-8092-E6BCBB7B19D2}"/>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25</xdr:row>
      <xdr:rowOff>0</xdr:rowOff>
    </xdr:from>
    <xdr:ext cx="95250" cy="171450"/>
    <xdr:sp macro="" textlink="">
      <xdr:nvSpPr>
        <xdr:cNvPr id="2228" name="Text Box 16">
          <a:extLst>
            <a:ext uri="{FF2B5EF4-FFF2-40B4-BE49-F238E27FC236}">
              <a16:creationId xmlns:a16="http://schemas.microsoft.com/office/drawing/2014/main" xmlns="" id="{98366CC2-FED8-4322-8CDA-A026A29D997B}"/>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25</xdr:row>
      <xdr:rowOff>0</xdr:rowOff>
    </xdr:from>
    <xdr:ext cx="95250" cy="171450"/>
    <xdr:sp macro="" textlink="">
      <xdr:nvSpPr>
        <xdr:cNvPr id="2229" name="Text Box 17">
          <a:extLst>
            <a:ext uri="{FF2B5EF4-FFF2-40B4-BE49-F238E27FC236}">
              <a16:creationId xmlns:a16="http://schemas.microsoft.com/office/drawing/2014/main" xmlns="" id="{7C630735-6E3A-4444-8791-CEE77FE6F876}"/>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25</xdr:row>
      <xdr:rowOff>0</xdr:rowOff>
    </xdr:from>
    <xdr:ext cx="95250" cy="171450"/>
    <xdr:sp macro="" textlink="">
      <xdr:nvSpPr>
        <xdr:cNvPr id="2230" name="Text Box 18">
          <a:extLst>
            <a:ext uri="{FF2B5EF4-FFF2-40B4-BE49-F238E27FC236}">
              <a16:creationId xmlns:a16="http://schemas.microsoft.com/office/drawing/2014/main" xmlns="" id="{04FD3FF4-1B5E-4F2C-BDF0-127EEA9DCD28}"/>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25</xdr:row>
      <xdr:rowOff>0</xdr:rowOff>
    </xdr:from>
    <xdr:ext cx="95250" cy="171450"/>
    <xdr:sp macro="" textlink="">
      <xdr:nvSpPr>
        <xdr:cNvPr id="2231" name="Text Box 16">
          <a:extLst>
            <a:ext uri="{FF2B5EF4-FFF2-40B4-BE49-F238E27FC236}">
              <a16:creationId xmlns:a16="http://schemas.microsoft.com/office/drawing/2014/main" xmlns="" id="{5ACB7A7F-7A84-4987-8CC8-2933EE632D82}"/>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25</xdr:row>
      <xdr:rowOff>0</xdr:rowOff>
    </xdr:from>
    <xdr:ext cx="95250" cy="171450"/>
    <xdr:sp macro="" textlink="">
      <xdr:nvSpPr>
        <xdr:cNvPr id="2232" name="Text Box 17">
          <a:extLst>
            <a:ext uri="{FF2B5EF4-FFF2-40B4-BE49-F238E27FC236}">
              <a16:creationId xmlns:a16="http://schemas.microsoft.com/office/drawing/2014/main" xmlns="" id="{6FD84C16-03B8-4343-B8F2-95BC32572217}"/>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25</xdr:row>
      <xdr:rowOff>0</xdr:rowOff>
    </xdr:from>
    <xdr:ext cx="95250" cy="171450"/>
    <xdr:sp macro="" textlink="">
      <xdr:nvSpPr>
        <xdr:cNvPr id="2233" name="Text Box 18">
          <a:extLst>
            <a:ext uri="{FF2B5EF4-FFF2-40B4-BE49-F238E27FC236}">
              <a16:creationId xmlns:a16="http://schemas.microsoft.com/office/drawing/2014/main" xmlns="" id="{C4C680AC-811C-44DF-8579-858D421B0124}"/>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25</xdr:row>
      <xdr:rowOff>0</xdr:rowOff>
    </xdr:from>
    <xdr:ext cx="95250" cy="171450"/>
    <xdr:sp macro="" textlink="">
      <xdr:nvSpPr>
        <xdr:cNvPr id="2234" name="Text Box 19">
          <a:extLst>
            <a:ext uri="{FF2B5EF4-FFF2-40B4-BE49-F238E27FC236}">
              <a16:creationId xmlns:a16="http://schemas.microsoft.com/office/drawing/2014/main" xmlns="" id="{75A58FFD-A3D7-4BC4-AD2D-2DF324385F6A}"/>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25</xdr:row>
      <xdr:rowOff>0</xdr:rowOff>
    </xdr:from>
    <xdr:ext cx="95250" cy="171450"/>
    <xdr:sp macro="" textlink="">
      <xdr:nvSpPr>
        <xdr:cNvPr id="2235" name="Text Box 16">
          <a:extLst>
            <a:ext uri="{FF2B5EF4-FFF2-40B4-BE49-F238E27FC236}">
              <a16:creationId xmlns:a16="http://schemas.microsoft.com/office/drawing/2014/main" xmlns="" id="{EB4F4B67-E1C8-4D83-996C-AA1E29AB1DE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25</xdr:row>
      <xdr:rowOff>0</xdr:rowOff>
    </xdr:from>
    <xdr:ext cx="95250" cy="171450"/>
    <xdr:sp macro="" textlink="">
      <xdr:nvSpPr>
        <xdr:cNvPr id="2236" name="Text Box 17">
          <a:extLst>
            <a:ext uri="{FF2B5EF4-FFF2-40B4-BE49-F238E27FC236}">
              <a16:creationId xmlns:a16="http://schemas.microsoft.com/office/drawing/2014/main" xmlns="" id="{C6327493-FCAF-40C2-BEDC-AEB0A4B9ED39}"/>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25</xdr:row>
      <xdr:rowOff>0</xdr:rowOff>
    </xdr:from>
    <xdr:ext cx="95250" cy="171450"/>
    <xdr:sp macro="" textlink="">
      <xdr:nvSpPr>
        <xdr:cNvPr id="2237" name="Text Box 18">
          <a:extLst>
            <a:ext uri="{FF2B5EF4-FFF2-40B4-BE49-F238E27FC236}">
              <a16:creationId xmlns:a16="http://schemas.microsoft.com/office/drawing/2014/main" xmlns="" id="{D0834EB9-B762-49B6-9914-2026789356B2}"/>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25</xdr:row>
      <xdr:rowOff>0</xdr:rowOff>
    </xdr:from>
    <xdr:ext cx="95250" cy="171450"/>
    <xdr:sp macro="" textlink="">
      <xdr:nvSpPr>
        <xdr:cNvPr id="2238" name="Text Box 19">
          <a:extLst>
            <a:ext uri="{FF2B5EF4-FFF2-40B4-BE49-F238E27FC236}">
              <a16:creationId xmlns:a16="http://schemas.microsoft.com/office/drawing/2014/main" xmlns="" id="{F5360FB2-12F0-42B4-AA24-4BDB4979B0DD}"/>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21</xdr:row>
      <xdr:rowOff>504825</xdr:rowOff>
    </xdr:from>
    <xdr:ext cx="95250" cy="456743"/>
    <xdr:sp macro="" textlink="">
      <xdr:nvSpPr>
        <xdr:cNvPr id="2239" name="Text Box 15">
          <a:extLst>
            <a:ext uri="{FF2B5EF4-FFF2-40B4-BE49-F238E27FC236}">
              <a16:creationId xmlns:a16="http://schemas.microsoft.com/office/drawing/2014/main" xmlns="" id="{DDC2F95A-2CC2-4DA9-B4C7-49019652B967}"/>
            </a:ext>
          </a:extLst>
        </xdr:cNvPr>
        <xdr:cNvSpPr txBox="1">
          <a:spLocks noChangeArrowheads="1"/>
        </xdr:cNvSpPr>
      </xdr:nvSpPr>
      <xdr:spPr bwMode="auto">
        <a:xfrm>
          <a:off x="4664364" y="5994111"/>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21</xdr:row>
      <xdr:rowOff>504825</xdr:rowOff>
    </xdr:from>
    <xdr:ext cx="95250" cy="442269"/>
    <xdr:sp macro="" textlink="">
      <xdr:nvSpPr>
        <xdr:cNvPr id="2240" name="Text Box 15">
          <a:extLst>
            <a:ext uri="{FF2B5EF4-FFF2-40B4-BE49-F238E27FC236}">
              <a16:creationId xmlns:a16="http://schemas.microsoft.com/office/drawing/2014/main" xmlns="" id="{E5F99E7A-6D7E-4652-9D0E-2222932F50B5}"/>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21</xdr:row>
      <xdr:rowOff>504825</xdr:rowOff>
    </xdr:from>
    <xdr:ext cx="95250" cy="442269"/>
    <xdr:sp macro="" textlink="">
      <xdr:nvSpPr>
        <xdr:cNvPr id="2241" name="Text Box 15">
          <a:extLst>
            <a:ext uri="{FF2B5EF4-FFF2-40B4-BE49-F238E27FC236}">
              <a16:creationId xmlns:a16="http://schemas.microsoft.com/office/drawing/2014/main" xmlns="" id="{120E2247-0FBF-4A16-B9B9-BA9DD7099367}"/>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21</xdr:row>
      <xdr:rowOff>504825</xdr:rowOff>
    </xdr:from>
    <xdr:ext cx="95250" cy="213632"/>
    <xdr:sp macro="" textlink="">
      <xdr:nvSpPr>
        <xdr:cNvPr id="2242" name="Text Box 15">
          <a:extLst>
            <a:ext uri="{FF2B5EF4-FFF2-40B4-BE49-F238E27FC236}">
              <a16:creationId xmlns:a16="http://schemas.microsoft.com/office/drawing/2014/main" xmlns="" id="{3016E040-8672-439F-84D7-69A471D3DC0E}"/>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21</xdr:row>
      <xdr:rowOff>504825</xdr:rowOff>
    </xdr:from>
    <xdr:ext cx="95250" cy="444331"/>
    <xdr:sp macro="" textlink="">
      <xdr:nvSpPr>
        <xdr:cNvPr id="2243" name="Text Box 15">
          <a:extLst>
            <a:ext uri="{FF2B5EF4-FFF2-40B4-BE49-F238E27FC236}">
              <a16:creationId xmlns:a16="http://schemas.microsoft.com/office/drawing/2014/main" xmlns="" id="{D63810D2-D1F1-4C8A-80AD-D08C8CC2403C}"/>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21</xdr:row>
      <xdr:rowOff>504825</xdr:rowOff>
    </xdr:from>
    <xdr:ext cx="95250" cy="213632"/>
    <xdr:sp macro="" textlink="">
      <xdr:nvSpPr>
        <xdr:cNvPr id="2244" name="Text Box 15">
          <a:extLst>
            <a:ext uri="{FF2B5EF4-FFF2-40B4-BE49-F238E27FC236}">
              <a16:creationId xmlns:a16="http://schemas.microsoft.com/office/drawing/2014/main" xmlns="" id="{61450F0F-A1DD-4F6A-B75E-6598BA2145C0}"/>
            </a:ext>
          </a:extLst>
        </xdr:cNvPr>
        <xdr:cNvSpPr txBox="1">
          <a:spLocks noChangeArrowheads="1"/>
        </xdr:cNvSpPr>
      </xdr:nvSpPr>
      <xdr:spPr bwMode="auto">
        <a:xfrm>
          <a:off x="12540961"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0</xdr:rowOff>
    </xdr:from>
    <xdr:ext cx="95250" cy="171450"/>
    <xdr:sp macro="" textlink="">
      <xdr:nvSpPr>
        <xdr:cNvPr id="2245" name="Text Box 16">
          <a:extLst>
            <a:ext uri="{FF2B5EF4-FFF2-40B4-BE49-F238E27FC236}">
              <a16:creationId xmlns:a16="http://schemas.microsoft.com/office/drawing/2014/main" xmlns="" id="{4572AA72-DFE5-43E1-90FB-CCEA9010A3EE}"/>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0</xdr:rowOff>
    </xdr:from>
    <xdr:ext cx="95250" cy="171450"/>
    <xdr:sp macro="" textlink="">
      <xdr:nvSpPr>
        <xdr:cNvPr id="2246" name="Text Box 17">
          <a:extLst>
            <a:ext uri="{FF2B5EF4-FFF2-40B4-BE49-F238E27FC236}">
              <a16:creationId xmlns:a16="http://schemas.microsoft.com/office/drawing/2014/main" xmlns="" id="{491A9390-01CE-469F-B936-F2FB63295B95}"/>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0</xdr:rowOff>
    </xdr:from>
    <xdr:ext cx="95250" cy="171450"/>
    <xdr:sp macro="" textlink="">
      <xdr:nvSpPr>
        <xdr:cNvPr id="2247" name="Text Box 18">
          <a:extLst>
            <a:ext uri="{FF2B5EF4-FFF2-40B4-BE49-F238E27FC236}">
              <a16:creationId xmlns:a16="http://schemas.microsoft.com/office/drawing/2014/main" xmlns="" id="{31B4D8F0-44E6-49EF-9106-801B29EF8CAE}"/>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0</xdr:rowOff>
    </xdr:from>
    <xdr:ext cx="95250" cy="171450"/>
    <xdr:sp macro="" textlink="">
      <xdr:nvSpPr>
        <xdr:cNvPr id="2248" name="Text Box 19">
          <a:extLst>
            <a:ext uri="{FF2B5EF4-FFF2-40B4-BE49-F238E27FC236}">
              <a16:creationId xmlns:a16="http://schemas.microsoft.com/office/drawing/2014/main" xmlns="" id="{331CD580-3AA6-4F6C-B100-28879D7ADA22}"/>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25</xdr:row>
      <xdr:rowOff>0</xdr:rowOff>
    </xdr:from>
    <xdr:ext cx="95250" cy="171450"/>
    <xdr:sp macro="" textlink="">
      <xdr:nvSpPr>
        <xdr:cNvPr id="2249" name="Text Box 16">
          <a:extLst>
            <a:ext uri="{FF2B5EF4-FFF2-40B4-BE49-F238E27FC236}">
              <a16:creationId xmlns:a16="http://schemas.microsoft.com/office/drawing/2014/main" xmlns="" id="{36DC9DCC-4368-4F19-8BEC-50F69B22294F}"/>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25</xdr:row>
      <xdr:rowOff>0</xdr:rowOff>
    </xdr:from>
    <xdr:ext cx="95250" cy="171450"/>
    <xdr:sp macro="" textlink="">
      <xdr:nvSpPr>
        <xdr:cNvPr id="2250" name="Text Box 17">
          <a:extLst>
            <a:ext uri="{FF2B5EF4-FFF2-40B4-BE49-F238E27FC236}">
              <a16:creationId xmlns:a16="http://schemas.microsoft.com/office/drawing/2014/main" xmlns="" id="{E9C17687-ED65-4B5D-835A-DD9E10ACCB9E}"/>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25</xdr:row>
      <xdr:rowOff>0</xdr:rowOff>
    </xdr:from>
    <xdr:ext cx="95250" cy="171450"/>
    <xdr:sp macro="" textlink="">
      <xdr:nvSpPr>
        <xdr:cNvPr id="2251" name="Text Box 18">
          <a:extLst>
            <a:ext uri="{FF2B5EF4-FFF2-40B4-BE49-F238E27FC236}">
              <a16:creationId xmlns:a16="http://schemas.microsoft.com/office/drawing/2014/main" xmlns="" id="{5A85ADC3-8234-4030-8AA4-6EAE53066D4F}"/>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25</xdr:row>
      <xdr:rowOff>0</xdr:rowOff>
    </xdr:from>
    <xdr:ext cx="95250" cy="171450"/>
    <xdr:sp macro="" textlink="">
      <xdr:nvSpPr>
        <xdr:cNvPr id="2252" name="Text Box 19">
          <a:extLst>
            <a:ext uri="{FF2B5EF4-FFF2-40B4-BE49-F238E27FC236}">
              <a16:creationId xmlns:a16="http://schemas.microsoft.com/office/drawing/2014/main" xmlns="" id="{6283B06E-D3A1-40F7-AAEC-A7442C087326}"/>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25</xdr:row>
      <xdr:rowOff>0</xdr:rowOff>
    </xdr:from>
    <xdr:ext cx="95250" cy="171450"/>
    <xdr:sp macro="" textlink="">
      <xdr:nvSpPr>
        <xdr:cNvPr id="2253" name="Text Box 16">
          <a:extLst>
            <a:ext uri="{FF2B5EF4-FFF2-40B4-BE49-F238E27FC236}">
              <a16:creationId xmlns:a16="http://schemas.microsoft.com/office/drawing/2014/main" xmlns="" id="{A1E7B8F6-7D00-4680-ACF3-6ABFBBA6831F}"/>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25</xdr:row>
      <xdr:rowOff>0</xdr:rowOff>
    </xdr:from>
    <xdr:ext cx="95250" cy="171450"/>
    <xdr:sp macro="" textlink="">
      <xdr:nvSpPr>
        <xdr:cNvPr id="2254" name="Text Box 17">
          <a:extLst>
            <a:ext uri="{FF2B5EF4-FFF2-40B4-BE49-F238E27FC236}">
              <a16:creationId xmlns:a16="http://schemas.microsoft.com/office/drawing/2014/main" xmlns="" id="{282E923E-AFC8-4932-B19D-874D8F87954F}"/>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25</xdr:row>
      <xdr:rowOff>0</xdr:rowOff>
    </xdr:from>
    <xdr:ext cx="95250" cy="171450"/>
    <xdr:sp macro="" textlink="">
      <xdr:nvSpPr>
        <xdr:cNvPr id="2255" name="Text Box 18">
          <a:extLst>
            <a:ext uri="{FF2B5EF4-FFF2-40B4-BE49-F238E27FC236}">
              <a16:creationId xmlns:a16="http://schemas.microsoft.com/office/drawing/2014/main" xmlns="" id="{536ECBC6-15E7-4E54-B9A2-870E6D236403}"/>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25</xdr:row>
      <xdr:rowOff>0</xdr:rowOff>
    </xdr:from>
    <xdr:ext cx="95250" cy="171450"/>
    <xdr:sp macro="" textlink="">
      <xdr:nvSpPr>
        <xdr:cNvPr id="2256" name="Text Box 19">
          <a:extLst>
            <a:ext uri="{FF2B5EF4-FFF2-40B4-BE49-F238E27FC236}">
              <a16:creationId xmlns:a16="http://schemas.microsoft.com/office/drawing/2014/main" xmlns="" id="{67C7D9E6-6093-47C2-969B-7FE101425A7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23</xdr:row>
      <xdr:rowOff>504825</xdr:rowOff>
    </xdr:from>
    <xdr:ext cx="95250" cy="444014"/>
    <xdr:sp macro="" textlink="">
      <xdr:nvSpPr>
        <xdr:cNvPr id="2257" name="Text Box 15">
          <a:extLst>
            <a:ext uri="{FF2B5EF4-FFF2-40B4-BE49-F238E27FC236}">
              <a16:creationId xmlns:a16="http://schemas.microsoft.com/office/drawing/2014/main" xmlns="" id="{3DD6D2EC-1191-41D3-8045-3BA6818BC6D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0</xdr:rowOff>
    </xdr:from>
    <xdr:ext cx="95250" cy="171450"/>
    <xdr:sp macro="" textlink="">
      <xdr:nvSpPr>
        <xdr:cNvPr id="2258" name="Text Box 16">
          <a:extLst>
            <a:ext uri="{FF2B5EF4-FFF2-40B4-BE49-F238E27FC236}">
              <a16:creationId xmlns:a16="http://schemas.microsoft.com/office/drawing/2014/main" xmlns="" id="{3DBCD0B0-084A-470D-8894-A666431B92EE}"/>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0</xdr:rowOff>
    </xdr:from>
    <xdr:ext cx="95250" cy="171450"/>
    <xdr:sp macro="" textlink="">
      <xdr:nvSpPr>
        <xdr:cNvPr id="2259" name="Text Box 17">
          <a:extLst>
            <a:ext uri="{FF2B5EF4-FFF2-40B4-BE49-F238E27FC236}">
              <a16:creationId xmlns:a16="http://schemas.microsoft.com/office/drawing/2014/main" xmlns="" id="{8F8DE06A-9F24-4729-AE24-40E14D3D6EBF}"/>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0</xdr:rowOff>
    </xdr:from>
    <xdr:ext cx="95250" cy="171450"/>
    <xdr:sp macro="" textlink="">
      <xdr:nvSpPr>
        <xdr:cNvPr id="2260" name="Text Box 18">
          <a:extLst>
            <a:ext uri="{FF2B5EF4-FFF2-40B4-BE49-F238E27FC236}">
              <a16:creationId xmlns:a16="http://schemas.microsoft.com/office/drawing/2014/main" xmlns="" id="{C78B134B-003D-46A1-B92E-5ED2039A9C2D}"/>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0</xdr:rowOff>
    </xdr:from>
    <xdr:ext cx="95250" cy="171450"/>
    <xdr:sp macro="" textlink="">
      <xdr:nvSpPr>
        <xdr:cNvPr id="2261" name="Text Box 19">
          <a:extLst>
            <a:ext uri="{FF2B5EF4-FFF2-40B4-BE49-F238E27FC236}">
              <a16:creationId xmlns:a16="http://schemas.microsoft.com/office/drawing/2014/main" xmlns="" id="{47019BF7-76AA-41C1-ABA6-A0F21FC17FC7}"/>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23</xdr:row>
      <xdr:rowOff>504825</xdr:rowOff>
    </xdr:from>
    <xdr:ext cx="95250" cy="442269"/>
    <xdr:sp macro="" textlink="">
      <xdr:nvSpPr>
        <xdr:cNvPr id="2262" name="Text Box 15">
          <a:extLst>
            <a:ext uri="{FF2B5EF4-FFF2-40B4-BE49-F238E27FC236}">
              <a16:creationId xmlns:a16="http://schemas.microsoft.com/office/drawing/2014/main" xmlns="" id="{699399C4-3A47-4DF9-9F20-767DD1D1D3F9}"/>
            </a:ext>
          </a:extLst>
        </xdr:cNvPr>
        <xdr:cNvSpPr txBox="1">
          <a:spLocks noChangeArrowheads="1"/>
        </xdr:cNvSpPr>
      </xdr:nvSpPr>
      <xdr:spPr bwMode="auto">
        <a:xfrm>
          <a:off x="12540961" y="673302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25</xdr:row>
      <xdr:rowOff>0</xdr:rowOff>
    </xdr:from>
    <xdr:ext cx="95250" cy="171450"/>
    <xdr:sp macro="" textlink="">
      <xdr:nvSpPr>
        <xdr:cNvPr id="2263" name="Text Box 16">
          <a:extLst>
            <a:ext uri="{FF2B5EF4-FFF2-40B4-BE49-F238E27FC236}">
              <a16:creationId xmlns:a16="http://schemas.microsoft.com/office/drawing/2014/main" xmlns="" id="{6FE118C1-44CA-40C5-BFF1-AF439B5F612B}"/>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25</xdr:row>
      <xdr:rowOff>0</xdr:rowOff>
    </xdr:from>
    <xdr:ext cx="95250" cy="171450"/>
    <xdr:sp macro="" textlink="">
      <xdr:nvSpPr>
        <xdr:cNvPr id="2264" name="Text Box 17">
          <a:extLst>
            <a:ext uri="{FF2B5EF4-FFF2-40B4-BE49-F238E27FC236}">
              <a16:creationId xmlns:a16="http://schemas.microsoft.com/office/drawing/2014/main" xmlns="" id="{4CCE0B93-DB65-4305-B95E-0E57C0E1612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25</xdr:row>
      <xdr:rowOff>0</xdr:rowOff>
    </xdr:from>
    <xdr:ext cx="95250" cy="171450"/>
    <xdr:sp macro="" textlink="">
      <xdr:nvSpPr>
        <xdr:cNvPr id="2265" name="Text Box 18">
          <a:extLst>
            <a:ext uri="{FF2B5EF4-FFF2-40B4-BE49-F238E27FC236}">
              <a16:creationId xmlns:a16="http://schemas.microsoft.com/office/drawing/2014/main" xmlns="" id="{BACE4D98-E96C-4365-8150-F4BC860D474E}"/>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25</xdr:row>
      <xdr:rowOff>0</xdr:rowOff>
    </xdr:from>
    <xdr:ext cx="95250" cy="171450"/>
    <xdr:sp macro="" textlink="">
      <xdr:nvSpPr>
        <xdr:cNvPr id="2266" name="Text Box 16">
          <a:extLst>
            <a:ext uri="{FF2B5EF4-FFF2-40B4-BE49-F238E27FC236}">
              <a16:creationId xmlns:a16="http://schemas.microsoft.com/office/drawing/2014/main" xmlns="" id="{454C7B37-67AD-4904-AD58-C9C692D217AE}"/>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25</xdr:row>
      <xdr:rowOff>0</xdr:rowOff>
    </xdr:from>
    <xdr:ext cx="95250" cy="171450"/>
    <xdr:sp macro="" textlink="">
      <xdr:nvSpPr>
        <xdr:cNvPr id="2267" name="Text Box 17">
          <a:extLst>
            <a:ext uri="{FF2B5EF4-FFF2-40B4-BE49-F238E27FC236}">
              <a16:creationId xmlns:a16="http://schemas.microsoft.com/office/drawing/2014/main" xmlns="" id="{23A775DA-76BD-45A6-A621-207742C60F36}"/>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25</xdr:row>
      <xdr:rowOff>0</xdr:rowOff>
    </xdr:from>
    <xdr:ext cx="95250" cy="171450"/>
    <xdr:sp macro="" textlink="">
      <xdr:nvSpPr>
        <xdr:cNvPr id="2268" name="Text Box 18">
          <a:extLst>
            <a:ext uri="{FF2B5EF4-FFF2-40B4-BE49-F238E27FC236}">
              <a16:creationId xmlns:a16="http://schemas.microsoft.com/office/drawing/2014/main" xmlns="" id="{7D98B879-1D03-4227-B1CC-180E87BE1F8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25</xdr:row>
      <xdr:rowOff>0</xdr:rowOff>
    </xdr:from>
    <xdr:ext cx="95250" cy="171450"/>
    <xdr:sp macro="" textlink="">
      <xdr:nvSpPr>
        <xdr:cNvPr id="2269" name="Text Box 19">
          <a:extLst>
            <a:ext uri="{FF2B5EF4-FFF2-40B4-BE49-F238E27FC236}">
              <a16:creationId xmlns:a16="http://schemas.microsoft.com/office/drawing/2014/main" xmlns="" id="{3976F7DF-5631-4F0E-94BF-45B3F6EE9D5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25</xdr:row>
      <xdr:rowOff>0</xdr:rowOff>
    </xdr:from>
    <xdr:ext cx="95250" cy="171450"/>
    <xdr:sp macro="" textlink="">
      <xdr:nvSpPr>
        <xdr:cNvPr id="2270" name="Text Box 16">
          <a:extLst>
            <a:ext uri="{FF2B5EF4-FFF2-40B4-BE49-F238E27FC236}">
              <a16:creationId xmlns:a16="http://schemas.microsoft.com/office/drawing/2014/main" xmlns="" id="{071D72D6-7A82-4B1D-979C-2F5255348D8C}"/>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25</xdr:row>
      <xdr:rowOff>0</xdr:rowOff>
    </xdr:from>
    <xdr:ext cx="95250" cy="171450"/>
    <xdr:sp macro="" textlink="">
      <xdr:nvSpPr>
        <xdr:cNvPr id="2271" name="Text Box 17">
          <a:extLst>
            <a:ext uri="{FF2B5EF4-FFF2-40B4-BE49-F238E27FC236}">
              <a16:creationId xmlns:a16="http://schemas.microsoft.com/office/drawing/2014/main" xmlns="" id="{9468F393-594A-410E-88C2-484E53A1F719}"/>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25</xdr:row>
      <xdr:rowOff>0</xdr:rowOff>
    </xdr:from>
    <xdr:ext cx="95250" cy="171450"/>
    <xdr:sp macro="" textlink="">
      <xdr:nvSpPr>
        <xdr:cNvPr id="2272" name="Text Box 18">
          <a:extLst>
            <a:ext uri="{FF2B5EF4-FFF2-40B4-BE49-F238E27FC236}">
              <a16:creationId xmlns:a16="http://schemas.microsoft.com/office/drawing/2014/main" xmlns="" id="{E05A2021-F189-46BB-98A1-1807EDCD9CF8}"/>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25</xdr:row>
      <xdr:rowOff>170392</xdr:rowOff>
    </xdr:from>
    <xdr:ext cx="95250" cy="213632"/>
    <xdr:sp macro="" textlink="">
      <xdr:nvSpPr>
        <xdr:cNvPr id="2273" name="Text Box 15">
          <a:extLst>
            <a:ext uri="{FF2B5EF4-FFF2-40B4-BE49-F238E27FC236}">
              <a16:creationId xmlns:a16="http://schemas.microsoft.com/office/drawing/2014/main" xmlns="" id="{90EA91DA-0AD4-459B-884B-D09479E9A0B1}"/>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0</xdr:rowOff>
    </xdr:from>
    <xdr:ext cx="95250" cy="171450"/>
    <xdr:sp macro="" textlink="">
      <xdr:nvSpPr>
        <xdr:cNvPr id="2274" name="Text Box 16">
          <a:extLst>
            <a:ext uri="{FF2B5EF4-FFF2-40B4-BE49-F238E27FC236}">
              <a16:creationId xmlns:a16="http://schemas.microsoft.com/office/drawing/2014/main" xmlns="" id="{EA3E4432-F61F-4C79-8D0B-61C0004E612C}"/>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0</xdr:rowOff>
    </xdr:from>
    <xdr:ext cx="95250" cy="171450"/>
    <xdr:sp macro="" textlink="">
      <xdr:nvSpPr>
        <xdr:cNvPr id="2275" name="Text Box 17">
          <a:extLst>
            <a:ext uri="{FF2B5EF4-FFF2-40B4-BE49-F238E27FC236}">
              <a16:creationId xmlns:a16="http://schemas.microsoft.com/office/drawing/2014/main" xmlns="" id="{88A65879-5829-4FE1-99E3-DA3C560E182B}"/>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0</xdr:rowOff>
    </xdr:from>
    <xdr:ext cx="95250" cy="171450"/>
    <xdr:sp macro="" textlink="">
      <xdr:nvSpPr>
        <xdr:cNvPr id="2276" name="Text Box 18">
          <a:extLst>
            <a:ext uri="{FF2B5EF4-FFF2-40B4-BE49-F238E27FC236}">
              <a16:creationId xmlns:a16="http://schemas.microsoft.com/office/drawing/2014/main" xmlns="" id="{783B44D3-887F-484C-B19F-EE40A629B339}"/>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0</xdr:rowOff>
    </xdr:from>
    <xdr:ext cx="95250" cy="171450"/>
    <xdr:sp macro="" textlink="">
      <xdr:nvSpPr>
        <xdr:cNvPr id="2277" name="Text Box 19">
          <a:extLst>
            <a:ext uri="{FF2B5EF4-FFF2-40B4-BE49-F238E27FC236}">
              <a16:creationId xmlns:a16="http://schemas.microsoft.com/office/drawing/2014/main" xmlns="" id="{5363AA85-9F60-4B44-B29F-6418E2E8E0E5}"/>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25</xdr:row>
      <xdr:rowOff>0</xdr:rowOff>
    </xdr:from>
    <xdr:ext cx="95250" cy="171450"/>
    <xdr:sp macro="" textlink="">
      <xdr:nvSpPr>
        <xdr:cNvPr id="2278" name="Text Box 16">
          <a:extLst>
            <a:ext uri="{FF2B5EF4-FFF2-40B4-BE49-F238E27FC236}">
              <a16:creationId xmlns:a16="http://schemas.microsoft.com/office/drawing/2014/main" xmlns="" id="{03FDFB59-AC85-4D81-B2DD-D13CBEE20F7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25</xdr:row>
      <xdr:rowOff>0</xdr:rowOff>
    </xdr:from>
    <xdr:ext cx="95250" cy="171450"/>
    <xdr:sp macro="" textlink="">
      <xdr:nvSpPr>
        <xdr:cNvPr id="2279" name="Text Box 17">
          <a:extLst>
            <a:ext uri="{FF2B5EF4-FFF2-40B4-BE49-F238E27FC236}">
              <a16:creationId xmlns:a16="http://schemas.microsoft.com/office/drawing/2014/main" xmlns="" id="{B99CFF91-0598-4ACF-B6C5-35D720B55859}"/>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25</xdr:row>
      <xdr:rowOff>0</xdr:rowOff>
    </xdr:from>
    <xdr:ext cx="95250" cy="171450"/>
    <xdr:sp macro="" textlink="">
      <xdr:nvSpPr>
        <xdr:cNvPr id="2280" name="Text Box 18">
          <a:extLst>
            <a:ext uri="{FF2B5EF4-FFF2-40B4-BE49-F238E27FC236}">
              <a16:creationId xmlns:a16="http://schemas.microsoft.com/office/drawing/2014/main" xmlns="" id="{297AAC14-22B7-4C28-BABE-E886658EEEF1}"/>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25</xdr:row>
      <xdr:rowOff>0</xdr:rowOff>
    </xdr:from>
    <xdr:ext cx="95250" cy="171450"/>
    <xdr:sp macro="" textlink="">
      <xdr:nvSpPr>
        <xdr:cNvPr id="2281" name="Text Box 19">
          <a:extLst>
            <a:ext uri="{FF2B5EF4-FFF2-40B4-BE49-F238E27FC236}">
              <a16:creationId xmlns:a16="http://schemas.microsoft.com/office/drawing/2014/main" xmlns="" id="{88F2B116-C6F9-40B3-A289-5E4AF445206A}"/>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22</xdr:row>
      <xdr:rowOff>0</xdr:rowOff>
    </xdr:from>
    <xdr:ext cx="95250" cy="171450"/>
    <xdr:sp macro="" textlink="">
      <xdr:nvSpPr>
        <xdr:cNvPr id="2282" name="Text Box 16">
          <a:extLst>
            <a:ext uri="{FF2B5EF4-FFF2-40B4-BE49-F238E27FC236}">
              <a16:creationId xmlns:a16="http://schemas.microsoft.com/office/drawing/2014/main" xmlns="" id="{0EE19E51-3A48-40FE-B38E-FFAE53A9FC73}"/>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22</xdr:row>
      <xdr:rowOff>0</xdr:rowOff>
    </xdr:from>
    <xdr:ext cx="95250" cy="171450"/>
    <xdr:sp macro="" textlink="">
      <xdr:nvSpPr>
        <xdr:cNvPr id="2283" name="Text Box 17">
          <a:extLst>
            <a:ext uri="{FF2B5EF4-FFF2-40B4-BE49-F238E27FC236}">
              <a16:creationId xmlns:a16="http://schemas.microsoft.com/office/drawing/2014/main" xmlns="" id="{95CE2D4F-074A-4DD5-A6C9-00E19C26904D}"/>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22</xdr:row>
      <xdr:rowOff>0</xdr:rowOff>
    </xdr:from>
    <xdr:ext cx="95250" cy="171450"/>
    <xdr:sp macro="" textlink="">
      <xdr:nvSpPr>
        <xdr:cNvPr id="2284" name="Text Box 18">
          <a:extLst>
            <a:ext uri="{FF2B5EF4-FFF2-40B4-BE49-F238E27FC236}">
              <a16:creationId xmlns:a16="http://schemas.microsoft.com/office/drawing/2014/main" xmlns="" id="{9CF64F4A-5E89-403A-A4D1-B9BE24C4E3BF}"/>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22</xdr:row>
      <xdr:rowOff>0</xdr:rowOff>
    </xdr:from>
    <xdr:ext cx="95250" cy="171450"/>
    <xdr:sp macro="" textlink="">
      <xdr:nvSpPr>
        <xdr:cNvPr id="2285" name="Text Box 19">
          <a:extLst>
            <a:ext uri="{FF2B5EF4-FFF2-40B4-BE49-F238E27FC236}">
              <a16:creationId xmlns:a16="http://schemas.microsoft.com/office/drawing/2014/main" xmlns="" id="{931C8E1A-314F-40A6-A6A9-40A726973CC3}"/>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23</xdr:row>
      <xdr:rowOff>504825</xdr:rowOff>
    </xdr:from>
    <xdr:ext cx="95250" cy="444014"/>
    <xdr:sp macro="" textlink="">
      <xdr:nvSpPr>
        <xdr:cNvPr id="2286" name="Text Box 15">
          <a:extLst>
            <a:ext uri="{FF2B5EF4-FFF2-40B4-BE49-F238E27FC236}">
              <a16:creationId xmlns:a16="http://schemas.microsoft.com/office/drawing/2014/main" xmlns="" id="{3BCBB959-FB58-4FE3-A1B3-80C0EF96939D}"/>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0</xdr:rowOff>
    </xdr:from>
    <xdr:ext cx="95250" cy="171450"/>
    <xdr:sp macro="" textlink="">
      <xdr:nvSpPr>
        <xdr:cNvPr id="2287" name="Text Box 16">
          <a:extLst>
            <a:ext uri="{FF2B5EF4-FFF2-40B4-BE49-F238E27FC236}">
              <a16:creationId xmlns:a16="http://schemas.microsoft.com/office/drawing/2014/main" xmlns="" id="{3DE97875-D445-41D5-A0DE-89097A9A0D8F}"/>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0</xdr:rowOff>
    </xdr:from>
    <xdr:ext cx="95250" cy="171450"/>
    <xdr:sp macro="" textlink="">
      <xdr:nvSpPr>
        <xdr:cNvPr id="2288" name="Text Box 17">
          <a:extLst>
            <a:ext uri="{FF2B5EF4-FFF2-40B4-BE49-F238E27FC236}">
              <a16:creationId xmlns:a16="http://schemas.microsoft.com/office/drawing/2014/main" xmlns="" id="{CFBFE2E4-51EE-4891-BCED-144822628C66}"/>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0</xdr:rowOff>
    </xdr:from>
    <xdr:ext cx="95250" cy="171450"/>
    <xdr:sp macro="" textlink="">
      <xdr:nvSpPr>
        <xdr:cNvPr id="2289" name="Text Box 18">
          <a:extLst>
            <a:ext uri="{FF2B5EF4-FFF2-40B4-BE49-F238E27FC236}">
              <a16:creationId xmlns:a16="http://schemas.microsoft.com/office/drawing/2014/main" xmlns="" id="{1BBFBB0F-7B5F-43EE-8DE1-B60CED13B405}"/>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0</xdr:rowOff>
    </xdr:from>
    <xdr:ext cx="95250" cy="171450"/>
    <xdr:sp macro="" textlink="">
      <xdr:nvSpPr>
        <xdr:cNvPr id="2290" name="Text Box 19">
          <a:extLst>
            <a:ext uri="{FF2B5EF4-FFF2-40B4-BE49-F238E27FC236}">
              <a16:creationId xmlns:a16="http://schemas.microsoft.com/office/drawing/2014/main" xmlns="" id="{072D2C4D-4079-4F8E-B479-56E78859D42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25</xdr:row>
      <xdr:rowOff>0</xdr:rowOff>
    </xdr:from>
    <xdr:ext cx="95250" cy="171450"/>
    <xdr:sp macro="" textlink="">
      <xdr:nvSpPr>
        <xdr:cNvPr id="2291" name="Text Box 16">
          <a:extLst>
            <a:ext uri="{FF2B5EF4-FFF2-40B4-BE49-F238E27FC236}">
              <a16:creationId xmlns:a16="http://schemas.microsoft.com/office/drawing/2014/main" xmlns="" id="{D6499400-99DD-43FD-A80E-8536C41D9D5A}"/>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25</xdr:row>
      <xdr:rowOff>0</xdr:rowOff>
    </xdr:from>
    <xdr:ext cx="95250" cy="171450"/>
    <xdr:sp macro="" textlink="">
      <xdr:nvSpPr>
        <xdr:cNvPr id="2292" name="Text Box 17">
          <a:extLst>
            <a:ext uri="{FF2B5EF4-FFF2-40B4-BE49-F238E27FC236}">
              <a16:creationId xmlns:a16="http://schemas.microsoft.com/office/drawing/2014/main" xmlns="" id="{D0B488A9-D7EC-4D6A-A0D0-22B0CF3E6C6D}"/>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25</xdr:row>
      <xdr:rowOff>15875</xdr:rowOff>
    </xdr:from>
    <xdr:ext cx="95250" cy="171450"/>
    <xdr:sp macro="" textlink="">
      <xdr:nvSpPr>
        <xdr:cNvPr id="2293" name="Text Box 18">
          <a:extLst>
            <a:ext uri="{FF2B5EF4-FFF2-40B4-BE49-F238E27FC236}">
              <a16:creationId xmlns:a16="http://schemas.microsoft.com/office/drawing/2014/main" xmlns="" id="{60C3D82B-65C1-4083-A811-B692BBE81FEA}"/>
            </a:ext>
          </a:extLst>
        </xdr:cNvPr>
        <xdr:cNvSpPr txBox="1">
          <a:spLocks noChangeArrowheads="1"/>
        </xdr:cNvSpPr>
      </xdr:nvSpPr>
      <xdr:spPr bwMode="auto">
        <a:xfrm>
          <a:off x="12485398" y="711633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25</xdr:row>
      <xdr:rowOff>0</xdr:rowOff>
    </xdr:from>
    <xdr:ext cx="95250" cy="171450"/>
    <xdr:sp macro="" textlink="">
      <xdr:nvSpPr>
        <xdr:cNvPr id="2294" name="Text Box 16">
          <a:extLst>
            <a:ext uri="{FF2B5EF4-FFF2-40B4-BE49-F238E27FC236}">
              <a16:creationId xmlns:a16="http://schemas.microsoft.com/office/drawing/2014/main" xmlns="" id="{4C636648-FB82-4404-872A-3F3BA6BABA2C}"/>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25</xdr:row>
      <xdr:rowOff>0</xdr:rowOff>
    </xdr:from>
    <xdr:ext cx="95250" cy="171450"/>
    <xdr:sp macro="" textlink="">
      <xdr:nvSpPr>
        <xdr:cNvPr id="2295" name="Text Box 17">
          <a:extLst>
            <a:ext uri="{FF2B5EF4-FFF2-40B4-BE49-F238E27FC236}">
              <a16:creationId xmlns:a16="http://schemas.microsoft.com/office/drawing/2014/main" xmlns="" id="{2E812543-FD40-4101-9999-B1C59AF738A3}"/>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25</xdr:row>
      <xdr:rowOff>0</xdr:rowOff>
    </xdr:from>
    <xdr:ext cx="95250" cy="171450"/>
    <xdr:sp macro="" textlink="">
      <xdr:nvSpPr>
        <xdr:cNvPr id="2296" name="Text Box 18">
          <a:extLst>
            <a:ext uri="{FF2B5EF4-FFF2-40B4-BE49-F238E27FC236}">
              <a16:creationId xmlns:a16="http://schemas.microsoft.com/office/drawing/2014/main" xmlns="" id="{61060075-A1C2-41EF-9D93-49D71857D12F}"/>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25</xdr:row>
      <xdr:rowOff>0</xdr:rowOff>
    </xdr:from>
    <xdr:ext cx="95250" cy="171450"/>
    <xdr:sp macro="" textlink="">
      <xdr:nvSpPr>
        <xdr:cNvPr id="2297" name="Text Box 19">
          <a:extLst>
            <a:ext uri="{FF2B5EF4-FFF2-40B4-BE49-F238E27FC236}">
              <a16:creationId xmlns:a16="http://schemas.microsoft.com/office/drawing/2014/main" xmlns="" id="{777F68B0-1929-45F1-B751-B287313A7C19}"/>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25</xdr:row>
      <xdr:rowOff>0</xdr:rowOff>
    </xdr:from>
    <xdr:ext cx="95250" cy="171450"/>
    <xdr:sp macro="" textlink="">
      <xdr:nvSpPr>
        <xdr:cNvPr id="2298" name="Text Box 16">
          <a:extLst>
            <a:ext uri="{FF2B5EF4-FFF2-40B4-BE49-F238E27FC236}">
              <a16:creationId xmlns:a16="http://schemas.microsoft.com/office/drawing/2014/main" xmlns="" id="{28E7E173-B054-4E93-B5A3-7773EB94608E}"/>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504825</xdr:rowOff>
    </xdr:from>
    <xdr:ext cx="95250" cy="448496"/>
    <xdr:sp macro="" textlink="">
      <xdr:nvSpPr>
        <xdr:cNvPr id="2299" name="Text Box 15">
          <a:extLst>
            <a:ext uri="{FF2B5EF4-FFF2-40B4-BE49-F238E27FC236}">
              <a16:creationId xmlns:a16="http://schemas.microsoft.com/office/drawing/2014/main" xmlns="" id="{7D8F9A0D-C12B-4A43-B7FA-4C6191F12430}"/>
            </a:ext>
          </a:extLst>
        </xdr:cNvPr>
        <xdr:cNvSpPr txBox="1">
          <a:spLocks noChangeArrowheads="1"/>
        </xdr:cNvSpPr>
      </xdr:nvSpPr>
      <xdr:spPr bwMode="auto">
        <a:xfrm>
          <a:off x="4664364" y="5994111"/>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25</xdr:row>
      <xdr:rowOff>504825</xdr:rowOff>
    </xdr:from>
    <xdr:ext cx="95250" cy="442269"/>
    <xdr:sp macro="" textlink="">
      <xdr:nvSpPr>
        <xdr:cNvPr id="2300" name="Text Box 15">
          <a:extLst>
            <a:ext uri="{FF2B5EF4-FFF2-40B4-BE49-F238E27FC236}">
              <a16:creationId xmlns:a16="http://schemas.microsoft.com/office/drawing/2014/main" xmlns="" id="{5E0E317D-482A-43BF-AAA0-21EB84724879}"/>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25</xdr:row>
      <xdr:rowOff>504825</xdr:rowOff>
    </xdr:from>
    <xdr:ext cx="95250" cy="442269"/>
    <xdr:sp macro="" textlink="">
      <xdr:nvSpPr>
        <xdr:cNvPr id="2301" name="Text Box 15">
          <a:extLst>
            <a:ext uri="{FF2B5EF4-FFF2-40B4-BE49-F238E27FC236}">
              <a16:creationId xmlns:a16="http://schemas.microsoft.com/office/drawing/2014/main" xmlns="" id="{671B7998-0B55-49C4-9D04-5BB99CBEB5AF}"/>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504825</xdr:rowOff>
    </xdr:from>
    <xdr:ext cx="95250" cy="213632"/>
    <xdr:sp macro="" textlink="">
      <xdr:nvSpPr>
        <xdr:cNvPr id="2302" name="Text Box 15">
          <a:extLst>
            <a:ext uri="{FF2B5EF4-FFF2-40B4-BE49-F238E27FC236}">
              <a16:creationId xmlns:a16="http://schemas.microsoft.com/office/drawing/2014/main" xmlns="" id="{3E621E33-74BB-4871-9408-049367F64EC2}"/>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504825</xdr:rowOff>
    </xdr:from>
    <xdr:ext cx="95250" cy="444331"/>
    <xdr:sp macro="" textlink="">
      <xdr:nvSpPr>
        <xdr:cNvPr id="2303" name="Text Box 15">
          <a:extLst>
            <a:ext uri="{FF2B5EF4-FFF2-40B4-BE49-F238E27FC236}">
              <a16:creationId xmlns:a16="http://schemas.microsoft.com/office/drawing/2014/main" xmlns="" id="{6CA41F52-8F4B-4F84-A6A7-591F4691A3A6}"/>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25</xdr:row>
      <xdr:rowOff>170392</xdr:rowOff>
    </xdr:from>
    <xdr:ext cx="95250" cy="213632"/>
    <xdr:sp macro="" textlink="">
      <xdr:nvSpPr>
        <xdr:cNvPr id="2304" name="Text Box 15">
          <a:extLst>
            <a:ext uri="{FF2B5EF4-FFF2-40B4-BE49-F238E27FC236}">
              <a16:creationId xmlns:a16="http://schemas.microsoft.com/office/drawing/2014/main" xmlns="" id="{4A402B69-6F30-4CF5-9F8C-284F98B602D1}"/>
            </a:ext>
          </a:extLst>
        </xdr:cNvPr>
        <xdr:cNvSpPr txBox="1">
          <a:spLocks noChangeArrowheads="1"/>
        </xdr:cNvSpPr>
      </xdr:nvSpPr>
      <xdr:spPr bwMode="auto">
        <a:xfrm>
          <a:off x="12578484" y="579302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29</xdr:row>
      <xdr:rowOff>0</xdr:rowOff>
    </xdr:from>
    <xdr:ext cx="95250" cy="171450"/>
    <xdr:sp macro="" textlink="">
      <xdr:nvSpPr>
        <xdr:cNvPr id="2305" name="Text Box 16">
          <a:extLst>
            <a:ext uri="{FF2B5EF4-FFF2-40B4-BE49-F238E27FC236}">
              <a16:creationId xmlns:a16="http://schemas.microsoft.com/office/drawing/2014/main" xmlns="" id="{48CC6E83-6061-4D44-B0DF-D4A707A59F65}"/>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29</xdr:row>
      <xdr:rowOff>0</xdr:rowOff>
    </xdr:from>
    <xdr:ext cx="95250" cy="171450"/>
    <xdr:sp macro="" textlink="">
      <xdr:nvSpPr>
        <xdr:cNvPr id="2306" name="Text Box 17">
          <a:extLst>
            <a:ext uri="{FF2B5EF4-FFF2-40B4-BE49-F238E27FC236}">
              <a16:creationId xmlns:a16="http://schemas.microsoft.com/office/drawing/2014/main" xmlns="" id="{89E9FF29-C8D8-4D8F-8D46-F76B946BE005}"/>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29</xdr:row>
      <xdr:rowOff>0</xdr:rowOff>
    </xdr:from>
    <xdr:ext cx="95250" cy="171450"/>
    <xdr:sp macro="" textlink="">
      <xdr:nvSpPr>
        <xdr:cNvPr id="2307" name="Text Box 18">
          <a:extLst>
            <a:ext uri="{FF2B5EF4-FFF2-40B4-BE49-F238E27FC236}">
              <a16:creationId xmlns:a16="http://schemas.microsoft.com/office/drawing/2014/main" xmlns="" id="{17031C29-C4B8-496C-9D30-C06CABE6B2E1}"/>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29</xdr:row>
      <xdr:rowOff>0</xdr:rowOff>
    </xdr:from>
    <xdr:ext cx="95250" cy="171450"/>
    <xdr:sp macro="" textlink="">
      <xdr:nvSpPr>
        <xdr:cNvPr id="2308" name="Text Box 19">
          <a:extLst>
            <a:ext uri="{FF2B5EF4-FFF2-40B4-BE49-F238E27FC236}">
              <a16:creationId xmlns:a16="http://schemas.microsoft.com/office/drawing/2014/main" xmlns="" id="{097604EC-5583-45A6-9801-C506EC304A98}"/>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29</xdr:row>
      <xdr:rowOff>0</xdr:rowOff>
    </xdr:from>
    <xdr:ext cx="95250" cy="171450"/>
    <xdr:sp macro="" textlink="">
      <xdr:nvSpPr>
        <xdr:cNvPr id="2309" name="Text Box 16">
          <a:extLst>
            <a:ext uri="{FF2B5EF4-FFF2-40B4-BE49-F238E27FC236}">
              <a16:creationId xmlns:a16="http://schemas.microsoft.com/office/drawing/2014/main" xmlns="" id="{30F28BC2-4A21-4C01-9A48-6627DE931F09}"/>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29</xdr:row>
      <xdr:rowOff>0</xdr:rowOff>
    </xdr:from>
    <xdr:ext cx="95250" cy="171450"/>
    <xdr:sp macro="" textlink="">
      <xdr:nvSpPr>
        <xdr:cNvPr id="2310" name="Text Box 17">
          <a:extLst>
            <a:ext uri="{FF2B5EF4-FFF2-40B4-BE49-F238E27FC236}">
              <a16:creationId xmlns:a16="http://schemas.microsoft.com/office/drawing/2014/main" xmlns="" id="{22722B6B-A1E8-4125-A79B-DAE2F51CD0F4}"/>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29</xdr:row>
      <xdr:rowOff>0</xdr:rowOff>
    </xdr:from>
    <xdr:ext cx="95250" cy="171450"/>
    <xdr:sp macro="" textlink="">
      <xdr:nvSpPr>
        <xdr:cNvPr id="2311" name="Text Box 18">
          <a:extLst>
            <a:ext uri="{FF2B5EF4-FFF2-40B4-BE49-F238E27FC236}">
              <a16:creationId xmlns:a16="http://schemas.microsoft.com/office/drawing/2014/main" xmlns="" id="{7D11AD13-BE7E-498F-9379-C38187ABAE2B}"/>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29</xdr:row>
      <xdr:rowOff>0</xdr:rowOff>
    </xdr:from>
    <xdr:ext cx="95250" cy="171450"/>
    <xdr:sp macro="" textlink="">
      <xdr:nvSpPr>
        <xdr:cNvPr id="2312" name="Text Box 19">
          <a:extLst>
            <a:ext uri="{FF2B5EF4-FFF2-40B4-BE49-F238E27FC236}">
              <a16:creationId xmlns:a16="http://schemas.microsoft.com/office/drawing/2014/main" xmlns="" id="{1413BCEB-2D89-4F87-A721-8A1A5B9BB5B1}"/>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29</xdr:row>
      <xdr:rowOff>0</xdr:rowOff>
    </xdr:from>
    <xdr:ext cx="95250" cy="171450"/>
    <xdr:sp macro="" textlink="">
      <xdr:nvSpPr>
        <xdr:cNvPr id="2313" name="Text Box 16">
          <a:extLst>
            <a:ext uri="{FF2B5EF4-FFF2-40B4-BE49-F238E27FC236}">
              <a16:creationId xmlns:a16="http://schemas.microsoft.com/office/drawing/2014/main" xmlns="" id="{87C494E0-9F32-4DEF-A1BE-981AFC9DEDD3}"/>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29</xdr:row>
      <xdr:rowOff>0</xdr:rowOff>
    </xdr:from>
    <xdr:ext cx="95250" cy="171450"/>
    <xdr:sp macro="" textlink="">
      <xdr:nvSpPr>
        <xdr:cNvPr id="2314" name="Text Box 17">
          <a:extLst>
            <a:ext uri="{FF2B5EF4-FFF2-40B4-BE49-F238E27FC236}">
              <a16:creationId xmlns:a16="http://schemas.microsoft.com/office/drawing/2014/main" xmlns="" id="{AFC1CD20-445B-4E3D-B73C-42B429F0DC3E}"/>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29</xdr:row>
      <xdr:rowOff>0</xdr:rowOff>
    </xdr:from>
    <xdr:ext cx="95250" cy="171450"/>
    <xdr:sp macro="" textlink="">
      <xdr:nvSpPr>
        <xdr:cNvPr id="2315" name="Text Box 18">
          <a:extLst>
            <a:ext uri="{FF2B5EF4-FFF2-40B4-BE49-F238E27FC236}">
              <a16:creationId xmlns:a16="http://schemas.microsoft.com/office/drawing/2014/main" xmlns="" id="{BDFADA93-DCC8-4490-9F63-0D026562998F}"/>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29</xdr:row>
      <xdr:rowOff>0</xdr:rowOff>
    </xdr:from>
    <xdr:ext cx="95250" cy="171450"/>
    <xdr:sp macro="" textlink="">
      <xdr:nvSpPr>
        <xdr:cNvPr id="2316" name="Text Box 19">
          <a:extLst>
            <a:ext uri="{FF2B5EF4-FFF2-40B4-BE49-F238E27FC236}">
              <a16:creationId xmlns:a16="http://schemas.microsoft.com/office/drawing/2014/main" xmlns="" id="{B07E8D84-B0B3-4B02-838E-7D5740FD5054}"/>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27</xdr:row>
      <xdr:rowOff>504825</xdr:rowOff>
    </xdr:from>
    <xdr:ext cx="95250" cy="444014"/>
    <xdr:sp macro="" textlink="">
      <xdr:nvSpPr>
        <xdr:cNvPr id="2317" name="Text Box 15">
          <a:extLst>
            <a:ext uri="{FF2B5EF4-FFF2-40B4-BE49-F238E27FC236}">
              <a16:creationId xmlns:a16="http://schemas.microsoft.com/office/drawing/2014/main" xmlns="" id="{E548579D-8D43-4E82-B992-33FB0D6CCC34}"/>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29</xdr:row>
      <xdr:rowOff>0</xdr:rowOff>
    </xdr:from>
    <xdr:ext cx="95250" cy="171450"/>
    <xdr:sp macro="" textlink="">
      <xdr:nvSpPr>
        <xdr:cNvPr id="2318" name="Text Box 16">
          <a:extLst>
            <a:ext uri="{FF2B5EF4-FFF2-40B4-BE49-F238E27FC236}">
              <a16:creationId xmlns:a16="http://schemas.microsoft.com/office/drawing/2014/main" xmlns="" id="{3E11D692-EE3D-4899-852D-992250E2EFA3}"/>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29</xdr:row>
      <xdr:rowOff>0</xdr:rowOff>
    </xdr:from>
    <xdr:ext cx="95250" cy="171450"/>
    <xdr:sp macro="" textlink="">
      <xdr:nvSpPr>
        <xdr:cNvPr id="2319" name="Text Box 17">
          <a:extLst>
            <a:ext uri="{FF2B5EF4-FFF2-40B4-BE49-F238E27FC236}">
              <a16:creationId xmlns:a16="http://schemas.microsoft.com/office/drawing/2014/main" xmlns="" id="{0358B93C-9573-493D-891D-AD1732056C75}"/>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29</xdr:row>
      <xdr:rowOff>0</xdr:rowOff>
    </xdr:from>
    <xdr:ext cx="95250" cy="171450"/>
    <xdr:sp macro="" textlink="">
      <xdr:nvSpPr>
        <xdr:cNvPr id="2320" name="Text Box 18">
          <a:extLst>
            <a:ext uri="{FF2B5EF4-FFF2-40B4-BE49-F238E27FC236}">
              <a16:creationId xmlns:a16="http://schemas.microsoft.com/office/drawing/2014/main" xmlns="" id="{50AAAF7C-7302-4DA0-A275-4A2F92B4B3D9}"/>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29</xdr:row>
      <xdr:rowOff>0</xdr:rowOff>
    </xdr:from>
    <xdr:ext cx="95250" cy="171450"/>
    <xdr:sp macro="" textlink="">
      <xdr:nvSpPr>
        <xdr:cNvPr id="2321" name="Text Box 19">
          <a:extLst>
            <a:ext uri="{FF2B5EF4-FFF2-40B4-BE49-F238E27FC236}">
              <a16:creationId xmlns:a16="http://schemas.microsoft.com/office/drawing/2014/main" xmlns="" id="{1EE238EF-1EC3-46C2-8716-BC7039A11EBB}"/>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29</xdr:row>
      <xdr:rowOff>0</xdr:rowOff>
    </xdr:from>
    <xdr:ext cx="95250" cy="171450"/>
    <xdr:sp macro="" textlink="">
      <xdr:nvSpPr>
        <xdr:cNvPr id="2322" name="Text Box 16">
          <a:extLst>
            <a:ext uri="{FF2B5EF4-FFF2-40B4-BE49-F238E27FC236}">
              <a16:creationId xmlns:a16="http://schemas.microsoft.com/office/drawing/2014/main" xmlns="" id="{53FF4484-7771-43E3-AAA2-CD653B3FD9C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29</xdr:row>
      <xdr:rowOff>0</xdr:rowOff>
    </xdr:from>
    <xdr:ext cx="95250" cy="171450"/>
    <xdr:sp macro="" textlink="">
      <xdr:nvSpPr>
        <xdr:cNvPr id="2323" name="Text Box 17">
          <a:extLst>
            <a:ext uri="{FF2B5EF4-FFF2-40B4-BE49-F238E27FC236}">
              <a16:creationId xmlns:a16="http://schemas.microsoft.com/office/drawing/2014/main" xmlns="" id="{699DE8DF-B5AA-45FD-B3B2-52292B655F5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29</xdr:row>
      <xdr:rowOff>0</xdr:rowOff>
    </xdr:from>
    <xdr:ext cx="95250" cy="171450"/>
    <xdr:sp macro="" textlink="">
      <xdr:nvSpPr>
        <xdr:cNvPr id="2324" name="Text Box 18">
          <a:extLst>
            <a:ext uri="{FF2B5EF4-FFF2-40B4-BE49-F238E27FC236}">
              <a16:creationId xmlns:a16="http://schemas.microsoft.com/office/drawing/2014/main" xmlns="" id="{BC59AA8A-A3B8-42F3-8C75-331ABB9CF898}"/>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29</xdr:row>
      <xdr:rowOff>0</xdr:rowOff>
    </xdr:from>
    <xdr:ext cx="95250" cy="171450"/>
    <xdr:sp macro="" textlink="">
      <xdr:nvSpPr>
        <xdr:cNvPr id="2325" name="Text Box 16">
          <a:extLst>
            <a:ext uri="{FF2B5EF4-FFF2-40B4-BE49-F238E27FC236}">
              <a16:creationId xmlns:a16="http://schemas.microsoft.com/office/drawing/2014/main" xmlns="" id="{63A3190E-14E3-4185-8607-9D76CF70735C}"/>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29</xdr:row>
      <xdr:rowOff>0</xdr:rowOff>
    </xdr:from>
    <xdr:ext cx="95250" cy="171450"/>
    <xdr:sp macro="" textlink="">
      <xdr:nvSpPr>
        <xdr:cNvPr id="2326" name="Text Box 17">
          <a:extLst>
            <a:ext uri="{FF2B5EF4-FFF2-40B4-BE49-F238E27FC236}">
              <a16:creationId xmlns:a16="http://schemas.microsoft.com/office/drawing/2014/main" xmlns="" id="{D4C7A520-C04B-4B42-8225-07E020F5238E}"/>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29</xdr:row>
      <xdr:rowOff>0</xdr:rowOff>
    </xdr:from>
    <xdr:ext cx="95250" cy="171450"/>
    <xdr:sp macro="" textlink="">
      <xdr:nvSpPr>
        <xdr:cNvPr id="2327" name="Text Box 18">
          <a:extLst>
            <a:ext uri="{FF2B5EF4-FFF2-40B4-BE49-F238E27FC236}">
              <a16:creationId xmlns:a16="http://schemas.microsoft.com/office/drawing/2014/main" xmlns="" id="{D2D227D5-7F0A-4282-A9D3-C8DF24A8EB3A}"/>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29</xdr:row>
      <xdr:rowOff>0</xdr:rowOff>
    </xdr:from>
    <xdr:ext cx="95250" cy="171450"/>
    <xdr:sp macro="" textlink="">
      <xdr:nvSpPr>
        <xdr:cNvPr id="2328" name="Text Box 19">
          <a:extLst>
            <a:ext uri="{FF2B5EF4-FFF2-40B4-BE49-F238E27FC236}">
              <a16:creationId xmlns:a16="http://schemas.microsoft.com/office/drawing/2014/main" xmlns="" id="{EC0BBD39-7FA7-46CB-A2EA-C3D8219B45E5}"/>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29</xdr:row>
      <xdr:rowOff>0</xdr:rowOff>
    </xdr:from>
    <xdr:ext cx="95250" cy="171450"/>
    <xdr:sp macro="" textlink="">
      <xdr:nvSpPr>
        <xdr:cNvPr id="2329" name="Text Box 16">
          <a:extLst>
            <a:ext uri="{FF2B5EF4-FFF2-40B4-BE49-F238E27FC236}">
              <a16:creationId xmlns:a16="http://schemas.microsoft.com/office/drawing/2014/main" xmlns="" id="{5A93A0D5-560C-483E-8167-E1FDB52809DB}"/>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29</xdr:row>
      <xdr:rowOff>0</xdr:rowOff>
    </xdr:from>
    <xdr:ext cx="95250" cy="171450"/>
    <xdr:sp macro="" textlink="">
      <xdr:nvSpPr>
        <xdr:cNvPr id="2330" name="Text Box 17">
          <a:extLst>
            <a:ext uri="{FF2B5EF4-FFF2-40B4-BE49-F238E27FC236}">
              <a16:creationId xmlns:a16="http://schemas.microsoft.com/office/drawing/2014/main" xmlns="" id="{B729DAB0-386B-46C9-85DC-AEF03BAD561D}"/>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29</xdr:row>
      <xdr:rowOff>0</xdr:rowOff>
    </xdr:from>
    <xdr:ext cx="95250" cy="171450"/>
    <xdr:sp macro="" textlink="">
      <xdr:nvSpPr>
        <xdr:cNvPr id="2331" name="Text Box 18">
          <a:extLst>
            <a:ext uri="{FF2B5EF4-FFF2-40B4-BE49-F238E27FC236}">
              <a16:creationId xmlns:a16="http://schemas.microsoft.com/office/drawing/2014/main" xmlns="" id="{3EBF989B-E6AA-4C42-8E1C-8C503F275F6D}"/>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29</xdr:row>
      <xdr:rowOff>0</xdr:rowOff>
    </xdr:from>
    <xdr:ext cx="95250" cy="171450"/>
    <xdr:sp macro="" textlink="">
      <xdr:nvSpPr>
        <xdr:cNvPr id="2332" name="Text Box 19">
          <a:extLst>
            <a:ext uri="{FF2B5EF4-FFF2-40B4-BE49-F238E27FC236}">
              <a16:creationId xmlns:a16="http://schemas.microsoft.com/office/drawing/2014/main" xmlns="" id="{26FD1E71-DCAC-4ECC-AC9D-DFD38A9BB6FD}"/>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504825</xdr:rowOff>
    </xdr:from>
    <xdr:ext cx="95250" cy="456743"/>
    <xdr:sp macro="" textlink="">
      <xdr:nvSpPr>
        <xdr:cNvPr id="2333" name="Text Box 15">
          <a:extLst>
            <a:ext uri="{FF2B5EF4-FFF2-40B4-BE49-F238E27FC236}">
              <a16:creationId xmlns:a16="http://schemas.microsoft.com/office/drawing/2014/main" xmlns="" id="{E60E2002-F252-4DFA-BF18-70DAA4693AA1}"/>
            </a:ext>
          </a:extLst>
        </xdr:cNvPr>
        <xdr:cNvSpPr txBox="1">
          <a:spLocks noChangeArrowheads="1"/>
        </xdr:cNvSpPr>
      </xdr:nvSpPr>
      <xdr:spPr bwMode="auto">
        <a:xfrm>
          <a:off x="4664364" y="5994111"/>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25</xdr:row>
      <xdr:rowOff>504825</xdr:rowOff>
    </xdr:from>
    <xdr:ext cx="95250" cy="442269"/>
    <xdr:sp macro="" textlink="">
      <xdr:nvSpPr>
        <xdr:cNvPr id="2334" name="Text Box 15">
          <a:extLst>
            <a:ext uri="{FF2B5EF4-FFF2-40B4-BE49-F238E27FC236}">
              <a16:creationId xmlns:a16="http://schemas.microsoft.com/office/drawing/2014/main" xmlns="" id="{C7302463-6272-4082-9F1E-31EEAE62FDA2}"/>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25</xdr:row>
      <xdr:rowOff>504825</xdr:rowOff>
    </xdr:from>
    <xdr:ext cx="95250" cy="442269"/>
    <xdr:sp macro="" textlink="">
      <xdr:nvSpPr>
        <xdr:cNvPr id="2335" name="Text Box 15">
          <a:extLst>
            <a:ext uri="{FF2B5EF4-FFF2-40B4-BE49-F238E27FC236}">
              <a16:creationId xmlns:a16="http://schemas.microsoft.com/office/drawing/2014/main" xmlns="" id="{31773CB2-2784-4D8F-938D-3E3A1CC42E6F}"/>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504825</xdr:rowOff>
    </xdr:from>
    <xdr:ext cx="95250" cy="213632"/>
    <xdr:sp macro="" textlink="">
      <xdr:nvSpPr>
        <xdr:cNvPr id="2336" name="Text Box 15">
          <a:extLst>
            <a:ext uri="{FF2B5EF4-FFF2-40B4-BE49-F238E27FC236}">
              <a16:creationId xmlns:a16="http://schemas.microsoft.com/office/drawing/2014/main" xmlns="" id="{44F248C1-F4EC-49C8-9B80-655C7A2B62B8}"/>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504825</xdr:rowOff>
    </xdr:from>
    <xdr:ext cx="95250" cy="444331"/>
    <xdr:sp macro="" textlink="">
      <xdr:nvSpPr>
        <xdr:cNvPr id="2337" name="Text Box 15">
          <a:extLst>
            <a:ext uri="{FF2B5EF4-FFF2-40B4-BE49-F238E27FC236}">
              <a16:creationId xmlns:a16="http://schemas.microsoft.com/office/drawing/2014/main" xmlns="" id="{A69F8B1D-C968-4C1D-92B5-C740362EE9A6}"/>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25</xdr:row>
      <xdr:rowOff>504825</xdr:rowOff>
    </xdr:from>
    <xdr:ext cx="95250" cy="213632"/>
    <xdr:sp macro="" textlink="">
      <xdr:nvSpPr>
        <xdr:cNvPr id="2338" name="Text Box 15">
          <a:extLst>
            <a:ext uri="{FF2B5EF4-FFF2-40B4-BE49-F238E27FC236}">
              <a16:creationId xmlns:a16="http://schemas.microsoft.com/office/drawing/2014/main" xmlns="" id="{01C5A903-7C9B-4A93-81B5-F337530B82D2}"/>
            </a:ext>
          </a:extLst>
        </xdr:cNvPr>
        <xdr:cNvSpPr txBox="1">
          <a:spLocks noChangeArrowheads="1"/>
        </xdr:cNvSpPr>
      </xdr:nvSpPr>
      <xdr:spPr bwMode="auto">
        <a:xfrm>
          <a:off x="12540961"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29</xdr:row>
      <xdr:rowOff>0</xdr:rowOff>
    </xdr:from>
    <xdr:ext cx="95250" cy="171450"/>
    <xdr:sp macro="" textlink="">
      <xdr:nvSpPr>
        <xdr:cNvPr id="2339" name="Text Box 16">
          <a:extLst>
            <a:ext uri="{FF2B5EF4-FFF2-40B4-BE49-F238E27FC236}">
              <a16:creationId xmlns:a16="http://schemas.microsoft.com/office/drawing/2014/main" xmlns="" id="{7E7E1CDB-5805-4752-9058-E50B8574B8AB}"/>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29</xdr:row>
      <xdr:rowOff>0</xdr:rowOff>
    </xdr:from>
    <xdr:ext cx="95250" cy="171450"/>
    <xdr:sp macro="" textlink="">
      <xdr:nvSpPr>
        <xdr:cNvPr id="2340" name="Text Box 17">
          <a:extLst>
            <a:ext uri="{FF2B5EF4-FFF2-40B4-BE49-F238E27FC236}">
              <a16:creationId xmlns:a16="http://schemas.microsoft.com/office/drawing/2014/main" xmlns="" id="{9A8CA10C-58FA-4F31-A3B7-990784555EC1}"/>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29</xdr:row>
      <xdr:rowOff>0</xdr:rowOff>
    </xdr:from>
    <xdr:ext cx="95250" cy="171450"/>
    <xdr:sp macro="" textlink="">
      <xdr:nvSpPr>
        <xdr:cNvPr id="2341" name="Text Box 18">
          <a:extLst>
            <a:ext uri="{FF2B5EF4-FFF2-40B4-BE49-F238E27FC236}">
              <a16:creationId xmlns:a16="http://schemas.microsoft.com/office/drawing/2014/main" xmlns="" id="{C3AAA1EB-1194-4803-A3A4-B2AC104E7D3F}"/>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29</xdr:row>
      <xdr:rowOff>0</xdr:rowOff>
    </xdr:from>
    <xdr:ext cx="95250" cy="171450"/>
    <xdr:sp macro="" textlink="">
      <xdr:nvSpPr>
        <xdr:cNvPr id="2342" name="Text Box 19">
          <a:extLst>
            <a:ext uri="{FF2B5EF4-FFF2-40B4-BE49-F238E27FC236}">
              <a16:creationId xmlns:a16="http://schemas.microsoft.com/office/drawing/2014/main" xmlns="" id="{D5286DDB-6B14-402F-A734-7526D41D77A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29</xdr:row>
      <xdr:rowOff>0</xdr:rowOff>
    </xdr:from>
    <xdr:ext cx="95250" cy="171450"/>
    <xdr:sp macro="" textlink="">
      <xdr:nvSpPr>
        <xdr:cNvPr id="2343" name="Text Box 16">
          <a:extLst>
            <a:ext uri="{FF2B5EF4-FFF2-40B4-BE49-F238E27FC236}">
              <a16:creationId xmlns:a16="http://schemas.microsoft.com/office/drawing/2014/main" xmlns="" id="{DEE49915-5E5B-478E-A3AA-8DD2BE42498E}"/>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29</xdr:row>
      <xdr:rowOff>0</xdr:rowOff>
    </xdr:from>
    <xdr:ext cx="95250" cy="171450"/>
    <xdr:sp macro="" textlink="">
      <xdr:nvSpPr>
        <xdr:cNvPr id="2344" name="Text Box 17">
          <a:extLst>
            <a:ext uri="{FF2B5EF4-FFF2-40B4-BE49-F238E27FC236}">
              <a16:creationId xmlns:a16="http://schemas.microsoft.com/office/drawing/2014/main" xmlns="" id="{399FF103-215D-4F7F-8819-7FB61843324A}"/>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29</xdr:row>
      <xdr:rowOff>0</xdr:rowOff>
    </xdr:from>
    <xdr:ext cx="95250" cy="171450"/>
    <xdr:sp macro="" textlink="">
      <xdr:nvSpPr>
        <xdr:cNvPr id="2345" name="Text Box 18">
          <a:extLst>
            <a:ext uri="{FF2B5EF4-FFF2-40B4-BE49-F238E27FC236}">
              <a16:creationId xmlns:a16="http://schemas.microsoft.com/office/drawing/2014/main" xmlns="" id="{055161E2-E87E-4E86-BA61-ACEE56DCF7A3}"/>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29</xdr:row>
      <xdr:rowOff>0</xdr:rowOff>
    </xdr:from>
    <xdr:ext cx="95250" cy="171450"/>
    <xdr:sp macro="" textlink="">
      <xdr:nvSpPr>
        <xdr:cNvPr id="2346" name="Text Box 19">
          <a:extLst>
            <a:ext uri="{FF2B5EF4-FFF2-40B4-BE49-F238E27FC236}">
              <a16:creationId xmlns:a16="http://schemas.microsoft.com/office/drawing/2014/main" xmlns="" id="{1CF636C9-9758-443E-BCD9-0ED0A41951D3}"/>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29</xdr:row>
      <xdr:rowOff>0</xdr:rowOff>
    </xdr:from>
    <xdr:ext cx="95250" cy="171450"/>
    <xdr:sp macro="" textlink="">
      <xdr:nvSpPr>
        <xdr:cNvPr id="2347" name="Text Box 16">
          <a:extLst>
            <a:ext uri="{FF2B5EF4-FFF2-40B4-BE49-F238E27FC236}">
              <a16:creationId xmlns:a16="http://schemas.microsoft.com/office/drawing/2014/main" xmlns="" id="{3F7F5888-0D04-4351-91CA-7DA617CB4E27}"/>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29</xdr:row>
      <xdr:rowOff>0</xdr:rowOff>
    </xdr:from>
    <xdr:ext cx="95250" cy="171450"/>
    <xdr:sp macro="" textlink="">
      <xdr:nvSpPr>
        <xdr:cNvPr id="2348" name="Text Box 17">
          <a:extLst>
            <a:ext uri="{FF2B5EF4-FFF2-40B4-BE49-F238E27FC236}">
              <a16:creationId xmlns:a16="http://schemas.microsoft.com/office/drawing/2014/main" xmlns="" id="{29901CBD-826A-4D63-8D5B-FCAEED250C7B}"/>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29</xdr:row>
      <xdr:rowOff>0</xdr:rowOff>
    </xdr:from>
    <xdr:ext cx="95250" cy="171450"/>
    <xdr:sp macro="" textlink="">
      <xdr:nvSpPr>
        <xdr:cNvPr id="2349" name="Text Box 18">
          <a:extLst>
            <a:ext uri="{FF2B5EF4-FFF2-40B4-BE49-F238E27FC236}">
              <a16:creationId xmlns:a16="http://schemas.microsoft.com/office/drawing/2014/main" xmlns="" id="{A7B45203-D308-44A4-984A-EF965420BE61}"/>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29</xdr:row>
      <xdr:rowOff>0</xdr:rowOff>
    </xdr:from>
    <xdr:ext cx="95250" cy="171450"/>
    <xdr:sp macro="" textlink="">
      <xdr:nvSpPr>
        <xdr:cNvPr id="2350" name="Text Box 19">
          <a:extLst>
            <a:ext uri="{FF2B5EF4-FFF2-40B4-BE49-F238E27FC236}">
              <a16:creationId xmlns:a16="http://schemas.microsoft.com/office/drawing/2014/main" xmlns="" id="{27DD336D-3F9F-4897-A03E-2F8279CDAFD1}"/>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27</xdr:row>
      <xdr:rowOff>504825</xdr:rowOff>
    </xdr:from>
    <xdr:ext cx="95250" cy="444014"/>
    <xdr:sp macro="" textlink="">
      <xdr:nvSpPr>
        <xdr:cNvPr id="2351" name="Text Box 15">
          <a:extLst>
            <a:ext uri="{FF2B5EF4-FFF2-40B4-BE49-F238E27FC236}">
              <a16:creationId xmlns:a16="http://schemas.microsoft.com/office/drawing/2014/main" xmlns="" id="{0115DD81-CB7D-4D25-92D1-8BFF7FBF7AE3}"/>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29</xdr:row>
      <xdr:rowOff>0</xdr:rowOff>
    </xdr:from>
    <xdr:ext cx="95250" cy="171450"/>
    <xdr:sp macro="" textlink="">
      <xdr:nvSpPr>
        <xdr:cNvPr id="2352" name="Text Box 16">
          <a:extLst>
            <a:ext uri="{FF2B5EF4-FFF2-40B4-BE49-F238E27FC236}">
              <a16:creationId xmlns:a16="http://schemas.microsoft.com/office/drawing/2014/main" xmlns="" id="{CFB688D4-D70B-46EC-BC46-E2E1AF14036D}"/>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29</xdr:row>
      <xdr:rowOff>0</xdr:rowOff>
    </xdr:from>
    <xdr:ext cx="95250" cy="171450"/>
    <xdr:sp macro="" textlink="">
      <xdr:nvSpPr>
        <xdr:cNvPr id="2353" name="Text Box 17">
          <a:extLst>
            <a:ext uri="{FF2B5EF4-FFF2-40B4-BE49-F238E27FC236}">
              <a16:creationId xmlns:a16="http://schemas.microsoft.com/office/drawing/2014/main" xmlns="" id="{175354CF-AE5F-4F78-A81A-91BF0BDBF225}"/>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29</xdr:row>
      <xdr:rowOff>0</xdr:rowOff>
    </xdr:from>
    <xdr:ext cx="95250" cy="171450"/>
    <xdr:sp macro="" textlink="">
      <xdr:nvSpPr>
        <xdr:cNvPr id="2354" name="Text Box 18">
          <a:extLst>
            <a:ext uri="{FF2B5EF4-FFF2-40B4-BE49-F238E27FC236}">
              <a16:creationId xmlns:a16="http://schemas.microsoft.com/office/drawing/2014/main" xmlns="" id="{EEA97C70-AC39-4FD8-BC1C-4A3FE7F11AA5}"/>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29</xdr:row>
      <xdr:rowOff>0</xdr:rowOff>
    </xdr:from>
    <xdr:ext cx="95250" cy="171450"/>
    <xdr:sp macro="" textlink="">
      <xdr:nvSpPr>
        <xdr:cNvPr id="2355" name="Text Box 19">
          <a:extLst>
            <a:ext uri="{FF2B5EF4-FFF2-40B4-BE49-F238E27FC236}">
              <a16:creationId xmlns:a16="http://schemas.microsoft.com/office/drawing/2014/main" xmlns="" id="{FD3469A3-D855-4C2F-8929-538B6285A7B1}"/>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27</xdr:row>
      <xdr:rowOff>504825</xdr:rowOff>
    </xdr:from>
    <xdr:ext cx="95250" cy="442269"/>
    <xdr:sp macro="" textlink="">
      <xdr:nvSpPr>
        <xdr:cNvPr id="2356" name="Text Box 15">
          <a:extLst>
            <a:ext uri="{FF2B5EF4-FFF2-40B4-BE49-F238E27FC236}">
              <a16:creationId xmlns:a16="http://schemas.microsoft.com/office/drawing/2014/main" xmlns="" id="{D773350C-2A2A-4357-9C48-BC37AC5FE0F5}"/>
            </a:ext>
          </a:extLst>
        </xdr:cNvPr>
        <xdr:cNvSpPr txBox="1">
          <a:spLocks noChangeArrowheads="1"/>
        </xdr:cNvSpPr>
      </xdr:nvSpPr>
      <xdr:spPr bwMode="auto">
        <a:xfrm>
          <a:off x="12540961" y="673302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29</xdr:row>
      <xdr:rowOff>0</xdr:rowOff>
    </xdr:from>
    <xdr:ext cx="95250" cy="171450"/>
    <xdr:sp macro="" textlink="">
      <xdr:nvSpPr>
        <xdr:cNvPr id="2357" name="Text Box 16">
          <a:extLst>
            <a:ext uri="{FF2B5EF4-FFF2-40B4-BE49-F238E27FC236}">
              <a16:creationId xmlns:a16="http://schemas.microsoft.com/office/drawing/2014/main" xmlns="" id="{30F42E8D-DFB3-465C-9772-5485FA6F8B06}"/>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29</xdr:row>
      <xdr:rowOff>0</xdr:rowOff>
    </xdr:from>
    <xdr:ext cx="95250" cy="171450"/>
    <xdr:sp macro="" textlink="">
      <xdr:nvSpPr>
        <xdr:cNvPr id="2358" name="Text Box 17">
          <a:extLst>
            <a:ext uri="{FF2B5EF4-FFF2-40B4-BE49-F238E27FC236}">
              <a16:creationId xmlns:a16="http://schemas.microsoft.com/office/drawing/2014/main" xmlns="" id="{C5887CE5-52AE-4CA8-8A09-95992D6C4A8F}"/>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29</xdr:row>
      <xdr:rowOff>0</xdr:rowOff>
    </xdr:from>
    <xdr:ext cx="95250" cy="171450"/>
    <xdr:sp macro="" textlink="">
      <xdr:nvSpPr>
        <xdr:cNvPr id="2359" name="Text Box 18">
          <a:extLst>
            <a:ext uri="{FF2B5EF4-FFF2-40B4-BE49-F238E27FC236}">
              <a16:creationId xmlns:a16="http://schemas.microsoft.com/office/drawing/2014/main" xmlns="" id="{618C297D-3436-46C9-AA37-D100A54E7F54}"/>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29</xdr:row>
      <xdr:rowOff>0</xdr:rowOff>
    </xdr:from>
    <xdr:ext cx="95250" cy="171450"/>
    <xdr:sp macro="" textlink="">
      <xdr:nvSpPr>
        <xdr:cNvPr id="2360" name="Text Box 16">
          <a:extLst>
            <a:ext uri="{FF2B5EF4-FFF2-40B4-BE49-F238E27FC236}">
              <a16:creationId xmlns:a16="http://schemas.microsoft.com/office/drawing/2014/main" xmlns="" id="{CC388596-BA75-47A9-B47A-9FC761BF72A7}"/>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29</xdr:row>
      <xdr:rowOff>0</xdr:rowOff>
    </xdr:from>
    <xdr:ext cx="95250" cy="171450"/>
    <xdr:sp macro="" textlink="">
      <xdr:nvSpPr>
        <xdr:cNvPr id="2361" name="Text Box 17">
          <a:extLst>
            <a:ext uri="{FF2B5EF4-FFF2-40B4-BE49-F238E27FC236}">
              <a16:creationId xmlns:a16="http://schemas.microsoft.com/office/drawing/2014/main" xmlns="" id="{80328C89-F919-42EE-ACCC-F7457E88704F}"/>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29</xdr:row>
      <xdr:rowOff>0</xdr:rowOff>
    </xdr:from>
    <xdr:ext cx="95250" cy="171450"/>
    <xdr:sp macro="" textlink="">
      <xdr:nvSpPr>
        <xdr:cNvPr id="2362" name="Text Box 18">
          <a:extLst>
            <a:ext uri="{FF2B5EF4-FFF2-40B4-BE49-F238E27FC236}">
              <a16:creationId xmlns:a16="http://schemas.microsoft.com/office/drawing/2014/main" xmlns="" id="{9B1F2124-F180-44FA-AA3F-41B13DC7D91B}"/>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29</xdr:row>
      <xdr:rowOff>0</xdr:rowOff>
    </xdr:from>
    <xdr:ext cx="95250" cy="171450"/>
    <xdr:sp macro="" textlink="">
      <xdr:nvSpPr>
        <xdr:cNvPr id="2363" name="Text Box 19">
          <a:extLst>
            <a:ext uri="{FF2B5EF4-FFF2-40B4-BE49-F238E27FC236}">
              <a16:creationId xmlns:a16="http://schemas.microsoft.com/office/drawing/2014/main" xmlns="" id="{C898B742-7FD7-47AF-96BD-7E98FC5D2678}"/>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29</xdr:row>
      <xdr:rowOff>0</xdr:rowOff>
    </xdr:from>
    <xdr:ext cx="95250" cy="171450"/>
    <xdr:sp macro="" textlink="">
      <xdr:nvSpPr>
        <xdr:cNvPr id="2364" name="Text Box 16">
          <a:extLst>
            <a:ext uri="{FF2B5EF4-FFF2-40B4-BE49-F238E27FC236}">
              <a16:creationId xmlns:a16="http://schemas.microsoft.com/office/drawing/2014/main" xmlns="" id="{0C9EF1F3-4BB9-4A79-9ECC-E44ED8C3E43F}"/>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29</xdr:row>
      <xdr:rowOff>0</xdr:rowOff>
    </xdr:from>
    <xdr:ext cx="95250" cy="171450"/>
    <xdr:sp macro="" textlink="">
      <xdr:nvSpPr>
        <xdr:cNvPr id="2365" name="Text Box 17">
          <a:extLst>
            <a:ext uri="{FF2B5EF4-FFF2-40B4-BE49-F238E27FC236}">
              <a16:creationId xmlns:a16="http://schemas.microsoft.com/office/drawing/2014/main" xmlns="" id="{26EC42D1-D1F7-42B9-B4D5-6D843BF8F293}"/>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29</xdr:row>
      <xdr:rowOff>0</xdr:rowOff>
    </xdr:from>
    <xdr:ext cx="95250" cy="171450"/>
    <xdr:sp macro="" textlink="">
      <xdr:nvSpPr>
        <xdr:cNvPr id="2366" name="Text Box 18">
          <a:extLst>
            <a:ext uri="{FF2B5EF4-FFF2-40B4-BE49-F238E27FC236}">
              <a16:creationId xmlns:a16="http://schemas.microsoft.com/office/drawing/2014/main" xmlns="" id="{53D2419F-CAB2-4E30-8318-BAE5F951732E}"/>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29</xdr:row>
      <xdr:rowOff>170392</xdr:rowOff>
    </xdr:from>
    <xdr:ext cx="95250" cy="213632"/>
    <xdr:sp macro="" textlink="">
      <xdr:nvSpPr>
        <xdr:cNvPr id="2367" name="Text Box 15">
          <a:extLst>
            <a:ext uri="{FF2B5EF4-FFF2-40B4-BE49-F238E27FC236}">
              <a16:creationId xmlns:a16="http://schemas.microsoft.com/office/drawing/2014/main" xmlns="" id="{0FE5F72F-942C-47D7-A096-94A4363DB278}"/>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29</xdr:row>
      <xdr:rowOff>0</xdr:rowOff>
    </xdr:from>
    <xdr:ext cx="95250" cy="171450"/>
    <xdr:sp macro="" textlink="">
      <xdr:nvSpPr>
        <xdr:cNvPr id="2368" name="Text Box 16">
          <a:extLst>
            <a:ext uri="{FF2B5EF4-FFF2-40B4-BE49-F238E27FC236}">
              <a16:creationId xmlns:a16="http://schemas.microsoft.com/office/drawing/2014/main" xmlns="" id="{5AAD82C1-73D9-4CC2-AD4E-842BA2DA92C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29</xdr:row>
      <xdr:rowOff>0</xdr:rowOff>
    </xdr:from>
    <xdr:ext cx="95250" cy="171450"/>
    <xdr:sp macro="" textlink="">
      <xdr:nvSpPr>
        <xdr:cNvPr id="2369" name="Text Box 17">
          <a:extLst>
            <a:ext uri="{FF2B5EF4-FFF2-40B4-BE49-F238E27FC236}">
              <a16:creationId xmlns:a16="http://schemas.microsoft.com/office/drawing/2014/main" xmlns="" id="{86C29675-26FB-45EB-B63D-8647D0D30FD1}"/>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29</xdr:row>
      <xdr:rowOff>0</xdr:rowOff>
    </xdr:from>
    <xdr:ext cx="95250" cy="171450"/>
    <xdr:sp macro="" textlink="">
      <xdr:nvSpPr>
        <xdr:cNvPr id="2370" name="Text Box 18">
          <a:extLst>
            <a:ext uri="{FF2B5EF4-FFF2-40B4-BE49-F238E27FC236}">
              <a16:creationId xmlns:a16="http://schemas.microsoft.com/office/drawing/2014/main" xmlns="" id="{1C4FF183-3C31-4BE0-905D-FF17AE5F2F3B}"/>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29</xdr:row>
      <xdr:rowOff>0</xdr:rowOff>
    </xdr:from>
    <xdr:ext cx="95250" cy="171450"/>
    <xdr:sp macro="" textlink="">
      <xdr:nvSpPr>
        <xdr:cNvPr id="2371" name="Text Box 19">
          <a:extLst>
            <a:ext uri="{FF2B5EF4-FFF2-40B4-BE49-F238E27FC236}">
              <a16:creationId xmlns:a16="http://schemas.microsoft.com/office/drawing/2014/main" xmlns="" id="{717FBAA9-09A6-4471-B1AC-5544DA3B95F4}"/>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29</xdr:row>
      <xdr:rowOff>0</xdr:rowOff>
    </xdr:from>
    <xdr:ext cx="95250" cy="171450"/>
    <xdr:sp macro="" textlink="">
      <xdr:nvSpPr>
        <xdr:cNvPr id="2372" name="Text Box 16">
          <a:extLst>
            <a:ext uri="{FF2B5EF4-FFF2-40B4-BE49-F238E27FC236}">
              <a16:creationId xmlns:a16="http://schemas.microsoft.com/office/drawing/2014/main" xmlns="" id="{553DE6A5-E93B-4CC5-8742-B6178D76FC43}"/>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29</xdr:row>
      <xdr:rowOff>0</xdr:rowOff>
    </xdr:from>
    <xdr:ext cx="95250" cy="171450"/>
    <xdr:sp macro="" textlink="">
      <xdr:nvSpPr>
        <xdr:cNvPr id="2373" name="Text Box 17">
          <a:extLst>
            <a:ext uri="{FF2B5EF4-FFF2-40B4-BE49-F238E27FC236}">
              <a16:creationId xmlns:a16="http://schemas.microsoft.com/office/drawing/2014/main" xmlns="" id="{6702548E-5998-4AAC-858A-103598A40B82}"/>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29</xdr:row>
      <xdr:rowOff>0</xdr:rowOff>
    </xdr:from>
    <xdr:ext cx="95250" cy="171450"/>
    <xdr:sp macro="" textlink="">
      <xdr:nvSpPr>
        <xdr:cNvPr id="2374" name="Text Box 18">
          <a:extLst>
            <a:ext uri="{FF2B5EF4-FFF2-40B4-BE49-F238E27FC236}">
              <a16:creationId xmlns:a16="http://schemas.microsoft.com/office/drawing/2014/main" xmlns="" id="{17F6BE8A-8A40-40A9-B47F-78CED2BF134E}"/>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29</xdr:row>
      <xdr:rowOff>0</xdr:rowOff>
    </xdr:from>
    <xdr:ext cx="95250" cy="171450"/>
    <xdr:sp macro="" textlink="">
      <xdr:nvSpPr>
        <xdr:cNvPr id="2375" name="Text Box 19">
          <a:extLst>
            <a:ext uri="{FF2B5EF4-FFF2-40B4-BE49-F238E27FC236}">
              <a16:creationId xmlns:a16="http://schemas.microsoft.com/office/drawing/2014/main" xmlns="" id="{B1D47953-98CF-45CF-926E-E2117DF61893}"/>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26</xdr:row>
      <xdr:rowOff>0</xdr:rowOff>
    </xdr:from>
    <xdr:ext cx="95250" cy="171450"/>
    <xdr:sp macro="" textlink="">
      <xdr:nvSpPr>
        <xdr:cNvPr id="2376" name="Text Box 16">
          <a:extLst>
            <a:ext uri="{FF2B5EF4-FFF2-40B4-BE49-F238E27FC236}">
              <a16:creationId xmlns:a16="http://schemas.microsoft.com/office/drawing/2014/main" xmlns="" id="{F1760B68-B09A-477B-85A9-5242F9FC6FE2}"/>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26</xdr:row>
      <xdr:rowOff>0</xdr:rowOff>
    </xdr:from>
    <xdr:ext cx="95250" cy="171450"/>
    <xdr:sp macro="" textlink="">
      <xdr:nvSpPr>
        <xdr:cNvPr id="2377" name="Text Box 17">
          <a:extLst>
            <a:ext uri="{FF2B5EF4-FFF2-40B4-BE49-F238E27FC236}">
              <a16:creationId xmlns:a16="http://schemas.microsoft.com/office/drawing/2014/main" xmlns="" id="{48C65881-C045-4E6D-8986-01180ECAA1C4}"/>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26</xdr:row>
      <xdr:rowOff>0</xdr:rowOff>
    </xdr:from>
    <xdr:ext cx="95250" cy="171450"/>
    <xdr:sp macro="" textlink="">
      <xdr:nvSpPr>
        <xdr:cNvPr id="2378" name="Text Box 18">
          <a:extLst>
            <a:ext uri="{FF2B5EF4-FFF2-40B4-BE49-F238E27FC236}">
              <a16:creationId xmlns:a16="http://schemas.microsoft.com/office/drawing/2014/main" xmlns="" id="{4449A35D-4DFF-4A1F-9494-4A24DA714AAD}"/>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26</xdr:row>
      <xdr:rowOff>0</xdr:rowOff>
    </xdr:from>
    <xdr:ext cx="95250" cy="171450"/>
    <xdr:sp macro="" textlink="">
      <xdr:nvSpPr>
        <xdr:cNvPr id="2379" name="Text Box 19">
          <a:extLst>
            <a:ext uri="{FF2B5EF4-FFF2-40B4-BE49-F238E27FC236}">
              <a16:creationId xmlns:a16="http://schemas.microsoft.com/office/drawing/2014/main" xmlns="" id="{ED4301E1-BB26-4DE2-95EE-C9F353DB9775}"/>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27</xdr:row>
      <xdr:rowOff>504825</xdr:rowOff>
    </xdr:from>
    <xdr:ext cx="95250" cy="444014"/>
    <xdr:sp macro="" textlink="">
      <xdr:nvSpPr>
        <xdr:cNvPr id="2380" name="Text Box 15">
          <a:extLst>
            <a:ext uri="{FF2B5EF4-FFF2-40B4-BE49-F238E27FC236}">
              <a16:creationId xmlns:a16="http://schemas.microsoft.com/office/drawing/2014/main" xmlns="" id="{41C23B6E-5713-459D-A300-ECC6C74F2945}"/>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29</xdr:row>
      <xdr:rowOff>0</xdr:rowOff>
    </xdr:from>
    <xdr:ext cx="95250" cy="171450"/>
    <xdr:sp macro="" textlink="">
      <xdr:nvSpPr>
        <xdr:cNvPr id="2381" name="Text Box 16">
          <a:extLst>
            <a:ext uri="{FF2B5EF4-FFF2-40B4-BE49-F238E27FC236}">
              <a16:creationId xmlns:a16="http://schemas.microsoft.com/office/drawing/2014/main" xmlns="" id="{1BA4E24E-7073-4DE0-B382-31A314AF1C61}"/>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29</xdr:row>
      <xdr:rowOff>0</xdr:rowOff>
    </xdr:from>
    <xdr:ext cx="95250" cy="171450"/>
    <xdr:sp macro="" textlink="">
      <xdr:nvSpPr>
        <xdr:cNvPr id="2382" name="Text Box 17">
          <a:extLst>
            <a:ext uri="{FF2B5EF4-FFF2-40B4-BE49-F238E27FC236}">
              <a16:creationId xmlns:a16="http://schemas.microsoft.com/office/drawing/2014/main" xmlns="" id="{01258DC1-8922-4771-8B67-3178CF83318B}"/>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29</xdr:row>
      <xdr:rowOff>0</xdr:rowOff>
    </xdr:from>
    <xdr:ext cx="95250" cy="171450"/>
    <xdr:sp macro="" textlink="">
      <xdr:nvSpPr>
        <xdr:cNvPr id="2383" name="Text Box 18">
          <a:extLst>
            <a:ext uri="{FF2B5EF4-FFF2-40B4-BE49-F238E27FC236}">
              <a16:creationId xmlns:a16="http://schemas.microsoft.com/office/drawing/2014/main" xmlns="" id="{561B8912-17F6-4C23-AAA7-F0BD6C106FE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29</xdr:row>
      <xdr:rowOff>0</xdr:rowOff>
    </xdr:from>
    <xdr:ext cx="95250" cy="171450"/>
    <xdr:sp macro="" textlink="">
      <xdr:nvSpPr>
        <xdr:cNvPr id="2384" name="Text Box 19">
          <a:extLst>
            <a:ext uri="{FF2B5EF4-FFF2-40B4-BE49-F238E27FC236}">
              <a16:creationId xmlns:a16="http://schemas.microsoft.com/office/drawing/2014/main" xmlns="" id="{DB291158-0C90-47B7-A3A7-A0E26CC9E814}"/>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29</xdr:row>
      <xdr:rowOff>0</xdr:rowOff>
    </xdr:from>
    <xdr:ext cx="95250" cy="171450"/>
    <xdr:sp macro="" textlink="">
      <xdr:nvSpPr>
        <xdr:cNvPr id="2385" name="Text Box 16">
          <a:extLst>
            <a:ext uri="{FF2B5EF4-FFF2-40B4-BE49-F238E27FC236}">
              <a16:creationId xmlns:a16="http://schemas.microsoft.com/office/drawing/2014/main" xmlns="" id="{DB1DEE4E-CCA5-4D45-9A95-86476DB3DCD9}"/>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29</xdr:row>
      <xdr:rowOff>0</xdr:rowOff>
    </xdr:from>
    <xdr:ext cx="95250" cy="171450"/>
    <xdr:sp macro="" textlink="">
      <xdr:nvSpPr>
        <xdr:cNvPr id="2386" name="Text Box 17">
          <a:extLst>
            <a:ext uri="{FF2B5EF4-FFF2-40B4-BE49-F238E27FC236}">
              <a16:creationId xmlns:a16="http://schemas.microsoft.com/office/drawing/2014/main" xmlns="" id="{52DE060D-68B7-4245-B7B3-AEEF96F77D7A}"/>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29</xdr:row>
      <xdr:rowOff>15875</xdr:rowOff>
    </xdr:from>
    <xdr:ext cx="95250" cy="171450"/>
    <xdr:sp macro="" textlink="">
      <xdr:nvSpPr>
        <xdr:cNvPr id="2387" name="Text Box 18">
          <a:extLst>
            <a:ext uri="{FF2B5EF4-FFF2-40B4-BE49-F238E27FC236}">
              <a16:creationId xmlns:a16="http://schemas.microsoft.com/office/drawing/2014/main" xmlns="" id="{9B5209EB-F18A-45F8-BE99-ACF760458762}"/>
            </a:ext>
          </a:extLst>
        </xdr:cNvPr>
        <xdr:cNvSpPr txBox="1">
          <a:spLocks noChangeArrowheads="1"/>
        </xdr:cNvSpPr>
      </xdr:nvSpPr>
      <xdr:spPr bwMode="auto">
        <a:xfrm>
          <a:off x="12485398" y="711633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29</xdr:row>
      <xdr:rowOff>0</xdr:rowOff>
    </xdr:from>
    <xdr:ext cx="95250" cy="171450"/>
    <xdr:sp macro="" textlink="">
      <xdr:nvSpPr>
        <xdr:cNvPr id="2388" name="Text Box 16">
          <a:extLst>
            <a:ext uri="{FF2B5EF4-FFF2-40B4-BE49-F238E27FC236}">
              <a16:creationId xmlns:a16="http://schemas.microsoft.com/office/drawing/2014/main" xmlns="" id="{F917C15F-F7C9-4B8D-8A5B-8E3EB663ABFE}"/>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29</xdr:row>
      <xdr:rowOff>0</xdr:rowOff>
    </xdr:from>
    <xdr:ext cx="95250" cy="171450"/>
    <xdr:sp macro="" textlink="">
      <xdr:nvSpPr>
        <xdr:cNvPr id="2389" name="Text Box 17">
          <a:extLst>
            <a:ext uri="{FF2B5EF4-FFF2-40B4-BE49-F238E27FC236}">
              <a16:creationId xmlns:a16="http://schemas.microsoft.com/office/drawing/2014/main" xmlns="" id="{6F4107DA-211A-42A5-BD9B-DAA20C775FB9}"/>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29</xdr:row>
      <xdr:rowOff>0</xdr:rowOff>
    </xdr:from>
    <xdr:ext cx="95250" cy="171450"/>
    <xdr:sp macro="" textlink="">
      <xdr:nvSpPr>
        <xdr:cNvPr id="2390" name="Text Box 18">
          <a:extLst>
            <a:ext uri="{FF2B5EF4-FFF2-40B4-BE49-F238E27FC236}">
              <a16:creationId xmlns:a16="http://schemas.microsoft.com/office/drawing/2014/main" xmlns="" id="{EB385E68-1DFC-4180-9769-6A73DC914311}"/>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29</xdr:row>
      <xdr:rowOff>0</xdr:rowOff>
    </xdr:from>
    <xdr:ext cx="95250" cy="171450"/>
    <xdr:sp macro="" textlink="">
      <xdr:nvSpPr>
        <xdr:cNvPr id="2391" name="Text Box 19">
          <a:extLst>
            <a:ext uri="{FF2B5EF4-FFF2-40B4-BE49-F238E27FC236}">
              <a16:creationId xmlns:a16="http://schemas.microsoft.com/office/drawing/2014/main" xmlns="" id="{08023D75-0436-4E74-B55A-39FEBD87869A}"/>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29</xdr:row>
      <xdr:rowOff>0</xdr:rowOff>
    </xdr:from>
    <xdr:ext cx="95250" cy="171450"/>
    <xdr:sp macro="" textlink="">
      <xdr:nvSpPr>
        <xdr:cNvPr id="2392" name="Text Box 16">
          <a:extLst>
            <a:ext uri="{FF2B5EF4-FFF2-40B4-BE49-F238E27FC236}">
              <a16:creationId xmlns:a16="http://schemas.microsoft.com/office/drawing/2014/main" xmlns="" id="{9C43E67E-399C-4E8F-A648-7707F816BEFD}"/>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29</xdr:row>
      <xdr:rowOff>170392</xdr:rowOff>
    </xdr:from>
    <xdr:ext cx="95250" cy="213632"/>
    <xdr:sp macro="" textlink="">
      <xdr:nvSpPr>
        <xdr:cNvPr id="2393" name="Text Box 15">
          <a:extLst>
            <a:ext uri="{FF2B5EF4-FFF2-40B4-BE49-F238E27FC236}">
              <a16:creationId xmlns:a16="http://schemas.microsoft.com/office/drawing/2014/main" xmlns="" id="{2D359EF0-1B51-4133-8C22-F0E7575F4C38}"/>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29</xdr:row>
      <xdr:rowOff>504825</xdr:rowOff>
    </xdr:from>
    <xdr:ext cx="95250" cy="448496"/>
    <xdr:sp macro="" textlink="">
      <xdr:nvSpPr>
        <xdr:cNvPr id="2394" name="Text Box 15">
          <a:extLst>
            <a:ext uri="{FF2B5EF4-FFF2-40B4-BE49-F238E27FC236}">
              <a16:creationId xmlns:a16="http://schemas.microsoft.com/office/drawing/2014/main" xmlns="" id="{4EE380D2-570E-47F2-AFEA-36A80AB066D7}"/>
            </a:ext>
          </a:extLst>
        </xdr:cNvPr>
        <xdr:cNvSpPr txBox="1">
          <a:spLocks noChangeArrowheads="1"/>
        </xdr:cNvSpPr>
      </xdr:nvSpPr>
      <xdr:spPr bwMode="auto">
        <a:xfrm>
          <a:off x="4664364" y="5994111"/>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29</xdr:row>
      <xdr:rowOff>504825</xdr:rowOff>
    </xdr:from>
    <xdr:ext cx="95250" cy="442269"/>
    <xdr:sp macro="" textlink="">
      <xdr:nvSpPr>
        <xdr:cNvPr id="2395" name="Text Box 15">
          <a:extLst>
            <a:ext uri="{FF2B5EF4-FFF2-40B4-BE49-F238E27FC236}">
              <a16:creationId xmlns:a16="http://schemas.microsoft.com/office/drawing/2014/main" xmlns="" id="{CEA17625-500A-4D20-91EB-A551A12636ED}"/>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29</xdr:row>
      <xdr:rowOff>504825</xdr:rowOff>
    </xdr:from>
    <xdr:ext cx="95250" cy="442269"/>
    <xdr:sp macro="" textlink="">
      <xdr:nvSpPr>
        <xdr:cNvPr id="2396" name="Text Box 15">
          <a:extLst>
            <a:ext uri="{FF2B5EF4-FFF2-40B4-BE49-F238E27FC236}">
              <a16:creationId xmlns:a16="http://schemas.microsoft.com/office/drawing/2014/main" xmlns="" id="{DAB42BA6-3AC0-4E5E-ABCA-56DE9BD82860}"/>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29</xdr:row>
      <xdr:rowOff>504825</xdr:rowOff>
    </xdr:from>
    <xdr:ext cx="95250" cy="213632"/>
    <xdr:sp macro="" textlink="">
      <xdr:nvSpPr>
        <xdr:cNvPr id="2397" name="Text Box 15">
          <a:extLst>
            <a:ext uri="{FF2B5EF4-FFF2-40B4-BE49-F238E27FC236}">
              <a16:creationId xmlns:a16="http://schemas.microsoft.com/office/drawing/2014/main" xmlns="" id="{3FFD8709-6F5D-4C3D-BD11-10A3E9CD4C6D}"/>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29</xdr:row>
      <xdr:rowOff>504825</xdr:rowOff>
    </xdr:from>
    <xdr:ext cx="95250" cy="444331"/>
    <xdr:sp macro="" textlink="">
      <xdr:nvSpPr>
        <xdr:cNvPr id="2398" name="Text Box 15">
          <a:extLst>
            <a:ext uri="{FF2B5EF4-FFF2-40B4-BE49-F238E27FC236}">
              <a16:creationId xmlns:a16="http://schemas.microsoft.com/office/drawing/2014/main" xmlns="" id="{B964FACF-2F0B-4291-B0A6-2C81014A51FC}"/>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29</xdr:row>
      <xdr:rowOff>170392</xdr:rowOff>
    </xdr:from>
    <xdr:ext cx="95250" cy="213632"/>
    <xdr:sp macro="" textlink="">
      <xdr:nvSpPr>
        <xdr:cNvPr id="2399" name="Text Box 15">
          <a:extLst>
            <a:ext uri="{FF2B5EF4-FFF2-40B4-BE49-F238E27FC236}">
              <a16:creationId xmlns:a16="http://schemas.microsoft.com/office/drawing/2014/main" xmlns="" id="{9EADE018-BA5B-4AFE-9DA4-1560007DCDB7}"/>
            </a:ext>
          </a:extLst>
        </xdr:cNvPr>
        <xdr:cNvSpPr txBox="1">
          <a:spLocks noChangeArrowheads="1"/>
        </xdr:cNvSpPr>
      </xdr:nvSpPr>
      <xdr:spPr bwMode="auto">
        <a:xfrm>
          <a:off x="12578484" y="579302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0</xdr:rowOff>
    </xdr:from>
    <xdr:ext cx="95250" cy="171450"/>
    <xdr:sp macro="" textlink="">
      <xdr:nvSpPr>
        <xdr:cNvPr id="2400" name="Text Box 16">
          <a:extLst>
            <a:ext uri="{FF2B5EF4-FFF2-40B4-BE49-F238E27FC236}">
              <a16:creationId xmlns:a16="http://schemas.microsoft.com/office/drawing/2014/main" xmlns="" id="{856CE4F2-02B2-4698-9470-AEBD4101B442}"/>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0</xdr:rowOff>
    </xdr:from>
    <xdr:ext cx="95250" cy="171450"/>
    <xdr:sp macro="" textlink="">
      <xdr:nvSpPr>
        <xdr:cNvPr id="2401" name="Text Box 17">
          <a:extLst>
            <a:ext uri="{FF2B5EF4-FFF2-40B4-BE49-F238E27FC236}">
              <a16:creationId xmlns:a16="http://schemas.microsoft.com/office/drawing/2014/main" xmlns="" id="{8E5D5646-86D1-4267-A7D0-790AB647E7A5}"/>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0</xdr:rowOff>
    </xdr:from>
    <xdr:ext cx="95250" cy="171450"/>
    <xdr:sp macro="" textlink="">
      <xdr:nvSpPr>
        <xdr:cNvPr id="2402" name="Text Box 18">
          <a:extLst>
            <a:ext uri="{FF2B5EF4-FFF2-40B4-BE49-F238E27FC236}">
              <a16:creationId xmlns:a16="http://schemas.microsoft.com/office/drawing/2014/main" xmlns="" id="{43F6B48B-3760-4687-AB6C-8A819BD4CFCB}"/>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0</xdr:rowOff>
    </xdr:from>
    <xdr:ext cx="95250" cy="171450"/>
    <xdr:sp macro="" textlink="">
      <xdr:nvSpPr>
        <xdr:cNvPr id="2403" name="Text Box 19">
          <a:extLst>
            <a:ext uri="{FF2B5EF4-FFF2-40B4-BE49-F238E27FC236}">
              <a16:creationId xmlns:a16="http://schemas.microsoft.com/office/drawing/2014/main" xmlns="" id="{70D5748A-1040-4421-840B-12F31733AA13}"/>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33</xdr:row>
      <xdr:rowOff>0</xdr:rowOff>
    </xdr:from>
    <xdr:ext cx="95250" cy="171450"/>
    <xdr:sp macro="" textlink="">
      <xdr:nvSpPr>
        <xdr:cNvPr id="2404" name="Text Box 16">
          <a:extLst>
            <a:ext uri="{FF2B5EF4-FFF2-40B4-BE49-F238E27FC236}">
              <a16:creationId xmlns:a16="http://schemas.microsoft.com/office/drawing/2014/main" xmlns="" id="{0F8191EB-9E73-4AE4-95A7-DFED0C239F2F}"/>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33</xdr:row>
      <xdr:rowOff>0</xdr:rowOff>
    </xdr:from>
    <xdr:ext cx="95250" cy="171450"/>
    <xdr:sp macro="" textlink="">
      <xdr:nvSpPr>
        <xdr:cNvPr id="2405" name="Text Box 17">
          <a:extLst>
            <a:ext uri="{FF2B5EF4-FFF2-40B4-BE49-F238E27FC236}">
              <a16:creationId xmlns:a16="http://schemas.microsoft.com/office/drawing/2014/main" xmlns="" id="{F43826EC-9F23-4337-9FAB-3D0915C2C69F}"/>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33</xdr:row>
      <xdr:rowOff>0</xdr:rowOff>
    </xdr:from>
    <xdr:ext cx="95250" cy="171450"/>
    <xdr:sp macro="" textlink="">
      <xdr:nvSpPr>
        <xdr:cNvPr id="2406" name="Text Box 18">
          <a:extLst>
            <a:ext uri="{FF2B5EF4-FFF2-40B4-BE49-F238E27FC236}">
              <a16:creationId xmlns:a16="http://schemas.microsoft.com/office/drawing/2014/main" xmlns="" id="{3D62663D-AAA6-4E87-9AB1-0DE5A803238A}"/>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33</xdr:row>
      <xdr:rowOff>0</xdr:rowOff>
    </xdr:from>
    <xdr:ext cx="95250" cy="171450"/>
    <xdr:sp macro="" textlink="">
      <xdr:nvSpPr>
        <xdr:cNvPr id="2407" name="Text Box 19">
          <a:extLst>
            <a:ext uri="{FF2B5EF4-FFF2-40B4-BE49-F238E27FC236}">
              <a16:creationId xmlns:a16="http://schemas.microsoft.com/office/drawing/2014/main" xmlns="" id="{32AC2C35-036C-41CF-8419-366920962E5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33</xdr:row>
      <xdr:rowOff>0</xdr:rowOff>
    </xdr:from>
    <xdr:ext cx="95250" cy="171450"/>
    <xdr:sp macro="" textlink="">
      <xdr:nvSpPr>
        <xdr:cNvPr id="2408" name="Text Box 16">
          <a:extLst>
            <a:ext uri="{FF2B5EF4-FFF2-40B4-BE49-F238E27FC236}">
              <a16:creationId xmlns:a16="http://schemas.microsoft.com/office/drawing/2014/main" xmlns="" id="{D41D3ABA-740C-4578-89B4-01055C969476}"/>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33</xdr:row>
      <xdr:rowOff>0</xdr:rowOff>
    </xdr:from>
    <xdr:ext cx="95250" cy="171450"/>
    <xdr:sp macro="" textlink="">
      <xdr:nvSpPr>
        <xdr:cNvPr id="2409" name="Text Box 17">
          <a:extLst>
            <a:ext uri="{FF2B5EF4-FFF2-40B4-BE49-F238E27FC236}">
              <a16:creationId xmlns:a16="http://schemas.microsoft.com/office/drawing/2014/main" xmlns="" id="{1580A92D-7029-4C55-953E-751A3FB6B7BF}"/>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33</xdr:row>
      <xdr:rowOff>0</xdr:rowOff>
    </xdr:from>
    <xdr:ext cx="95250" cy="171450"/>
    <xdr:sp macro="" textlink="">
      <xdr:nvSpPr>
        <xdr:cNvPr id="2410" name="Text Box 18">
          <a:extLst>
            <a:ext uri="{FF2B5EF4-FFF2-40B4-BE49-F238E27FC236}">
              <a16:creationId xmlns:a16="http://schemas.microsoft.com/office/drawing/2014/main" xmlns="" id="{0F26CC78-5134-4124-84CF-B99489898F66}"/>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33</xdr:row>
      <xdr:rowOff>0</xdr:rowOff>
    </xdr:from>
    <xdr:ext cx="95250" cy="171450"/>
    <xdr:sp macro="" textlink="">
      <xdr:nvSpPr>
        <xdr:cNvPr id="2411" name="Text Box 19">
          <a:extLst>
            <a:ext uri="{FF2B5EF4-FFF2-40B4-BE49-F238E27FC236}">
              <a16:creationId xmlns:a16="http://schemas.microsoft.com/office/drawing/2014/main" xmlns="" id="{BD2B843D-7296-49C2-A940-2E11546CB0CD}"/>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31</xdr:row>
      <xdr:rowOff>504825</xdr:rowOff>
    </xdr:from>
    <xdr:ext cx="95250" cy="444014"/>
    <xdr:sp macro="" textlink="">
      <xdr:nvSpPr>
        <xdr:cNvPr id="2412" name="Text Box 15">
          <a:extLst>
            <a:ext uri="{FF2B5EF4-FFF2-40B4-BE49-F238E27FC236}">
              <a16:creationId xmlns:a16="http://schemas.microsoft.com/office/drawing/2014/main" xmlns="" id="{14B031DC-2F86-4731-89CE-F169F40F5CD3}"/>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0</xdr:rowOff>
    </xdr:from>
    <xdr:ext cx="95250" cy="171450"/>
    <xdr:sp macro="" textlink="">
      <xdr:nvSpPr>
        <xdr:cNvPr id="2413" name="Text Box 16">
          <a:extLst>
            <a:ext uri="{FF2B5EF4-FFF2-40B4-BE49-F238E27FC236}">
              <a16:creationId xmlns:a16="http://schemas.microsoft.com/office/drawing/2014/main" xmlns="" id="{6DEE609D-CCC7-4FC4-8170-8950ABE7A043}"/>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0</xdr:rowOff>
    </xdr:from>
    <xdr:ext cx="95250" cy="171450"/>
    <xdr:sp macro="" textlink="">
      <xdr:nvSpPr>
        <xdr:cNvPr id="2414" name="Text Box 17">
          <a:extLst>
            <a:ext uri="{FF2B5EF4-FFF2-40B4-BE49-F238E27FC236}">
              <a16:creationId xmlns:a16="http://schemas.microsoft.com/office/drawing/2014/main" xmlns="" id="{51D7FA59-8FBB-415D-A92F-3FAD90FB3B81}"/>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0</xdr:rowOff>
    </xdr:from>
    <xdr:ext cx="95250" cy="171450"/>
    <xdr:sp macro="" textlink="">
      <xdr:nvSpPr>
        <xdr:cNvPr id="2415" name="Text Box 18">
          <a:extLst>
            <a:ext uri="{FF2B5EF4-FFF2-40B4-BE49-F238E27FC236}">
              <a16:creationId xmlns:a16="http://schemas.microsoft.com/office/drawing/2014/main" xmlns="" id="{BFF3833E-5AF4-48BD-9310-728EEAA387D1}"/>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0</xdr:rowOff>
    </xdr:from>
    <xdr:ext cx="95250" cy="171450"/>
    <xdr:sp macro="" textlink="">
      <xdr:nvSpPr>
        <xdr:cNvPr id="2416" name="Text Box 19">
          <a:extLst>
            <a:ext uri="{FF2B5EF4-FFF2-40B4-BE49-F238E27FC236}">
              <a16:creationId xmlns:a16="http://schemas.microsoft.com/office/drawing/2014/main" xmlns="" id="{77EB61D4-E9F7-4B3B-BF8F-C90857E2DB18}"/>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33</xdr:row>
      <xdr:rowOff>0</xdr:rowOff>
    </xdr:from>
    <xdr:ext cx="95250" cy="171450"/>
    <xdr:sp macro="" textlink="">
      <xdr:nvSpPr>
        <xdr:cNvPr id="2417" name="Text Box 16">
          <a:extLst>
            <a:ext uri="{FF2B5EF4-FFF2-40B4-BE49-F238E27FC236}">
              <a16:creationId xmlns:a16="http://schemas.microsoft.com/office/drawing/2014/main" xmlns="" id="{7342C143-FFD3-4F6D-9CEC-D858230E6495}"/>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33</xdr:row>
      <xdr:rowOff>0</xdr:rowOff>
    </xdr:from>
    <xdr:ext cx="95250" cy="171450"/>
    <xdr:sp macro="" textlink="">
      <xdr:nvSpPr>
        <xdr:cNvPr id="2418" name="Text Box 17">
          <a:extLst>
            <a:ext uri="{FF2B5EF4-FFF2-40B4-BE49-F238E27FC236}">
              <a16:creationId xmlns:a16="http://schemas.microsoft.com/office/drawing/2014/main" xmlns="" id="{F7059628-4600-42C2-9723-70D30C359735}"/>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33</xdr:row>
      <xdr:rowOff>0</xdr:rowOff>
    </xdr:from>
    <xdr:ext cx="95250" cy="171450"/>
    <xdr:sp macro="" textlink="">
      <xdr:nvSpPr>
        <xdr:cNvPr id="2419" name="Text Box 18">
          <a:extLst>
            <a:ext uri="{FF2B5EF4-FFF2-40B4-BE49-F238E27FC236}">
              <a16:creationId xmlns:a16="http://schemas.microsoft.com/office/drawing/2014/main" xmlns="" id="{7AF2C1BE-6E9D-43C3-B7E6-447126BA82D1}"/>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33</xdr:row>
      <xdr:rowOff>0</xdr:rowOff>
    </xdr:from>
    <xdr:ext cx="95250" cy="171450"/>
    <xdr:sp macro="" textlink="">
      <xdr:nvSpPr>
        <xdr:cNvPr id="2420" name="Text Box 16">
          <a:extLst>
            <a:ext uri="{FF2B5EF4-FFF2-40B4-BE49-F238E27FC236}">
              <a16:creationId xmlns:a16="http://schemas.microsoft.com/office/drawing/2014/main" xmlns="" id="{8434DB14-8968-4B79-9530-C460F94793FD}"/>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33</xdr:row>
      <xdr:rowOff>0</xdr:rowOff>
    </xdr:from>
    <xdr:ext cx="95250" cy="171450"/>
    <xdr:sp macro="" textlink="">
      <xdr:nvSpPr>
        <xdr:cNvPr id="2421" name="Text Box 17">
          <a:extLst>
            <a:ext uri="{FF2B5EF4-FFF2-40B4-BE49-F238E27FC236}">
              <a16:creationId xmlns:a16="http://schemas.microsoft.com/office/drawing/2014/main" xmlns="" id="{E6230483-6AAC-4116-AEDB-106EA94E0546}"/>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33</xdr:row>
      <xdr:rowOff>0</xdr:rowOff>
    </xdr:from>
    <xdr:ext cx="95250" cy="171450"/>
    <xdr:sp macro="" textlink="">
      <xdr:nvSpPr>
        <xdr:cNvPr id="2422" name="Text Box 18">
          <a:extLst>
            <a:ext uri="{FF2B5EF4-FFF2-40B4-BE49-F238E27FC236}">
              <a16:creationId xmlns:a16="http://schemas.microsoft.com/office/drawing/2014/main" xmlns="" id="{A564BBF4-5518-4A71-89C3-018843C872F1}"/>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33</xdr:row>
      <xdr:rowOff>0</xdr:rowOff>
    </xdr:from>
    <xdr:ext cx="95250" cy="171450"/>
    <xdr:sp macro="" textlink="">
      <xdr:nvSpPr>
        <xdr:cNvPr id="2423" name="Text Box 19">
          <a:extLst>
            <a:ext uri="{FF2B5EF4-FFF2-40B4-BE49-F238E27FC236}">
              <a16:creationId xmlns:a16="http://schemas.microsoft.com/office/drawing/2014/main" xmlns="" id="{1325116D-6722-4AE1-AC6C-8ED9B475C949}"/>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33</xdr:row>
      <xdr:rowOff>0</xdr:rowOff>
    </xdr:from>
    <xdr:ext cx="95250" cy="171450"/>
    <xdr:sp macro="" textlink="">
      <xdr:nvSpPr>
        <xdr:cNvPr id="2424" name="Text Box 16">
          <a:extLst>
            <a:ext uri="{FF2B5EF4-FFF2-40B4-BE49-F238E27FC236}">
              <a16:creationId xmlns:a16="http://schemas.microsoft.com/office/drawing/2014/main" xmlns="" id="{1CCCF8FC-3311-45C4-9567-7FDE4BF76D68}"/>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33</xdr:row>
      <xdr:rowOff>0</xdr:rowOff>
    </xdr:from>
    <xdr:ext cx="95250" cy="171450"/>
    <xdr:sp macro="" textlink="">
      <xdr:nvSpPr>
        <xdr:cNvPr id="2425" name="Text Box 17">
          <a:extLst>
            <a:ext uri="{FF2B5EF4-FFF2-40B4-BE49-F238E27FC236}">
              <a16:creationId xmlns:a16="http://schemas.microsoft.com/office/drawing/2014/main" xmlns="" id="{DE9992E5-DDD4-4A00-9AD7-FC6E98754114}"/>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33</xdr:row>
      <xdr:rowOff>0</xdr:rowOff>
    </xdr:from>
    <xdr:ext cx="95250" cy="171450"/>
    <xdr:sp macro="" textlink="">
      <xdr:nvSpPr>
        <xdr:cNvPr id="2426" name="Text Box 18">
          <a:extLst>
            <a:ext uri="{FF2B5EF4-FFF2-40B4-BE49-F238E27FC236}">
              <a16:creationId xmlns:a16="http://schemas.microsoft.com/office/drawing/2014/main" xmlns="" id="{8BF9F18E-A55F-4312-A861-F91CE8DF168A}"/>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33</xdr:row>
      <xdr:rowOff>0</xdr:rowOff>
    </xdr:from>
    <xdr:ext cx="95250" cy="171450"/>
    <xdr:sp macro="" textlink="">
      <xdr:nvSpPr>
        <xdr:cNvPr id="2427" name="Text Box 19">
          <a:extLst>
            <a:ext uri="{FF2B5EF4-FFF2-40B4-BE49-F238E27FC236}">
              <a16:creationId xmlns:a16="http://schemas.microsoft.com/office/drawing/2014/main" xmlns="" id="{812DFFE5-2149-4459-8EA8-BE813146E2CC}"/>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29</xdr:row>
      <xdr:rowOff>504825</xdr:rowOff>
    </xdr:from>
    <xdr:ext cx="95250" cy="456743"/>
    <xdr:sp macro="" textlink="">
      <xdr:nvSpPr>
        <xdr:cNvPr id="2428" name="Text Box 15">
          <a:extLst>
            <a:ext uri="{FF2B5EF4-FFF2-40B4-BE49-F238E27FC236}">
              <a16:creationId xmlns:a16="http://schemas.microsoft.com/office/drawing/2014/main" xmlns="" id="{AF22FE06-528C-4200-9D0F-E5F47F950EFE}"/>
            </a:ext>
          </a:extLst>
        </xdr:cNvPr>
        <xdr:cNvSpPr txBox="1">
          <a:spLocks noChangeArrowheads="1"/>
        </xdr:cNvSpPr>
      </xdr:nvSpPr>
      <xdr:spPr bwMode="auto">
        <a:xfrm>
          <a:off x="4664364" y="5994111"/>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29</xdr:row>
      <xdr:rowOff>504825</xdr:rowOff>
    </xdr:from>
    <xdr:ext cx="95250" cy="442269"/>
    <xdr:sp macro="" textlink="">
      <xdr:nvSpPr>
        <xdr:cNvPr id="2429" name="Text Box 15">
          <a:extLst>
            <a:ext uri="{FF2B5EF4-FFF2-40B4-BE49-F238E27FC236}">
              <a16:creationId xmlns:a16="http://schemas.microsoft.com/office/drawing/2014/main" xmlns="" id="{EF75B6C2-AAA6-41AA-B75D-4495DFD3A0A0}"/>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29</xdr:row>
      <xdr:rowOff>504825</xdr:rowOff>
    </xdr:from>
    <xdr:ext cx="95250" cy="442269"/>
    <xdr:sp macro="" textlink="">
      <xdr:nvSpPr>
        <xdr:cNvPr id="2430" name="Text Box 15">
          <a:extLst>
            <a:ext uri="{FF2B5EF4-FFF2-40B4-BE49-F238E27FC236}">
              <a16:creationId xmlns:a16="http://schemas.microsoft.com/office/drawing/2014/main" xmlns="" id="{BBF84823-F776-4B0A-B755-ED2A11B07FD2}"/>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29</xdr:row>
      <xdr:rowOff>504825</xdr:rowOff>
    </xdr:from>
    <xdr:ext cx="95250" cy="213632"/>
    <xdr:sp macro="" textlink="">
      <xdr:nvSpPr>
        <xdr:cNvPr id="2431" name="Text Box 15">
          <a:extLst>
            <a:ext uri="{FF2B5EF4-FFF2-40B4-BE49-F238E27FC236}">
              <a16:creationId xmlns:a16="http://schemas.microsoft.com/office/drawing/2014/main" xmlns="" id="{66001E70-822D-4D29-8E43-88E7F740A14B}"/>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29</xdr:row>
      <xdr:rowOff>504825</xdr:rowOff>
    </xdr:from>
    <xdr:ext cx="95250" cy="444331"/>
    <xdr:sp macro="" textlink="">
      <xdr:nvSpPr>
        <xdr:cNvPr id="2432" name="Text Box 15">
          <a:extLst>
            <a:ext uri="{FF2B5EF4-FFF2-40B4-BE49-F238E27FC236}">
              <a16:creationId xmlns:a16="http://schemas.microsoft.com/office/drawing/2014/main" xmlns="" id="{CD2CF708-C09F-422A-80E2-38144D50DA1C}"/>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29</xdr:row>
      <xdr:rowOff>504825</xdr:rowOff>
    </xdr:from>
    <xdr:ext cx="95250" cy="213632"/>
    <xdr:sp macro="" textlink="">
      <xdr:nvSpPr>
        <xdr:cNvPr id="2433" name="Text Box 15">
          <a:extLst>
            <a:ext uri="{FF2B5EF4-FFF2-40B4-BE49-F238E27FC236}">
              <a16:creationId xmlns:a16="http://schemas.microsoft.com/office/drawing/2014/main" xmlns="" id="{147226A2-E95A-46BC-BAEA-4ADB335FC7B6}"/>
            </a:ext>
          </a:extLst>
        </xdr:cNvPr>
        <xdr:cNvSpPr txBox="1">
          <a:spLocks noChangeArrowheads="1"/>
        </xdr:cNvSpPr>
      </xdr:nvSpPr>
      <xdr:spPr bwMode="auto">
        <a:xfrm>
          <a:off x="12540961"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0</xdr:rowOff>
    </xdr:from>
    <xdr:ext cx="95250" cy="171450"/>
    <xdr:sp macro="" textlink="">
      <xdr:nvSpPr>
        <xdr:cNvPr id="2434" name="Text Box 16">
          <a:extLst>
            <a:ext uri="{FF2B5EF4-FFF2-40B4-BE49-F238E27FC236}">
              <a16:creationId xmlns:a16="http://schemas.microsoft.com/office/drawing/2014/main" xmlns="" id="{7C0F592F-5F0C-41B0-A78B-166BA43F8432}"/>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0</xdr:rowOff>
    </xdr:from>
    <xdr:ext cx="95250" cy="171450"/>
    <xdr:sp macro="" textlink="">
      <xdr:nvSpPr>
        <xdr:cNvPr id="2435" name="Text Box 17">
          <a:extLst>
            <a:ext uri="{FF2B5EF4-FFF2-40B4-BE49-F238E27FC236}">
              <a16:creationId xmlns:a16="http://schemas.microsoft.com/office/drawing/2014/main" xmlns="" id="{C0992608-06F5-494C-A90F-D44B59948D6F}"/>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0</xdr:rowOff>
    </xdr:from>
    <xdr:ext cx="95250" cy="171450"/>
    <xdr:sp macro="" textlink="">
      <xdr:nvSpPr>
        <xdr:cNvPr id="2436" name="Text Box 18">
          <a:extLst>
            <a:ext uri="{FF2B5EF4-FFF2-40B4-BE49-F238E27FC236}">
              <a16:creationId xmlns:a16="http://schemas.microsoft.com/office/drawing/2014/main" xmlns="" id="{6BCAEE7C-7F5E-4327-B285-49DD17DA520F}"/>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0</xdr:rowOff>
    </xdr:from>
    <xdr:ext cx="95250" cy="171450"/>
    <xdr:sp macro="" textlink="">
      <xdr:nvSpPr>
        <xdr:cNvPr id="2437" name="Text Box 19">
          <a:extLst>
            <a:ext uri="{FF2B5EF4-FFF2-40B4-BE49-F238E27FC236}">
              <a16:creationId xmlns:a16="http://schemas.microsoft.com/office/drawing/2014/main" xmlns="" id="{51E7A403-310D-4DEA-9EC1-F7DBF2E4610B}"/>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33</xdr:row>
      <xdr:rowOff>0</xdr:rowOff>
    </xdr:from>
    <xdr:ext cx="95250" cy="171450"/>
    <xdr:sp macro="" textlink="">
      <xdr:nvSpPr>
        <xdr:cNvPr id="2438" name="Text Box 16">
          <a:extLst>
            <a:ext uri="{FF2B5EF4-FFF2-40B4-BE49-F238E27FC236}">
              <a16:creationId xmlns:a16="http://schemas.microsoft.com/office/drawing/2014/main" xmlns="" id="{18F717D6-23C1-45F9-8321-D2684BF56726}"/>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33</xdr:row>
      <xdr:rowOff>0</xdr:rowOff>
    </xdr:from>
    <xdr:ext cx="95250" cy="171450"/>
    <xdr:sp macro="" textlink="">
      <xdr:nvSpPr>
        <xdr:cNvPr id="2439" name="Text Box 17">
          <a:extLst>
            <a:ext uri="{FF2B5EF4-FFF2-40B4-BE49-F238E27FC236}">
              <a16:creationId xmlns:a16="http://schemas.microsoft.com/office/drawing/2014/main" xmlns="" id="{85E4125D-BBDE-42A1-8077-10E8D69D80F4}"/>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33</xdr:row>
      <xdr:rowOff>0</xdr:rowOff>
    </xdr:from>
    <xdr:ext cx="95250" cy="171450"/>
    <xdr:sp macro="" textlink="">
      <xdr:nvSpPr>
        <xdr:cNvPr id="2440" name="Text Box 18">
          <a:extLst>
            <a:ext uri="{FF2B5EF4-FFF2-40B4-BE49-F238E27FC236}">
              <a16:creationId xmlns:a16="http://schemas.microsoft.com/office/drawing/2014/main" xmlns="" id="{836C9DB2-5E88-4C38-A85B-85E95586E882}"/>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33</xdr:row>
      <xdr:rowOff>0</xdr:rowOff>
    </xdr:from>
    <xdr:ext cx="95250" cy="171450"/>
    <xdr:sp macro="" textlink="">
      <xdr:nvSpPr>
        <xdr:cNvPr id="2441" name="Text Box 19">
          <a:extLst>
            <a:ext uri="{FF2B5EF4-FFF2-40B4-BE49-F238E27FC236}">
              <a16:creationId xmlns:a16="http://schemas.microsoft.com/office/drawing/2014/main" xmlns="" id="{1AB1B282-F35E-400F-8E43-4738239609B6}"/>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33</xdr:row>
      <xdr:rowOff>0</xdr:rowOff>
    </xdr:from>
    <xdr:ext cx="95250" cy="171450"/>
    <xdr:sp macro="" textlink="">
      <xdr:nvSpPr>
        <xdr:cNvPr id="2442" name="Text Box 16">
          <a:extLst>
            <a:ext uri="{FF2B5EF4-FFF2-40B4-BE49-F238E27FC236}">
              <a16:creationId xmlns:a16="http://schemas.microsoft.com/office/drawing/2014/main" xmlns="" id="{9FEC8522-08D6-47D3-9042-E733F65C934C}"/>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33</xdr:row>
      <xdr:rowOff>0</xdr:rowOff>
    </xdr:from>
    <xdr:ext cx="95250" cy="171450"/>
    <xdr:sp macro="" textlink="">
      <xdr:nvSpPr>
        <xdr:cNvPr id="2443" name="Text Box 17">
          <a:extLst>
            <a:ext uri="{FF2B5EF4-FFF2-40B4-BE49-F238E27FC236}">
              <a16:creationId xmlns:a16="http://schemas.microsoft.com/office/drawing/2014/main" xmlns="" id="{B72DA6C9-564B-454A-A520-BA0C32B69825}"/>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33</xdr:row>
      <xdr:rowOff>0</xdr:rowOff>
    </xdr:from>
    <xdr:ext cx="95250" cy="171450"/>
    <xdr:sp macro="" textlink="">
      <xdr:nvSpPr>
        <xdr:cNvPr id="2444" name="Text Box 18">
          <a:extLst>
            <a:ext uri="{FF2B5EF4-FFF2-40B4-BE49-F238E27FC236}">
              <a16:creationId xmlns:a16="http://schemas.microsoft.com/office/drawing/2014/main" xmlns="" id="{C97729F1-DC53-464E-B76F-7482D9B1DBE2}"/>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33</xdr:row>
      <xdr:rowOff>0</xdr:rowOff>
    </xdr:from>
    <xdr:ext cx="95250" cy="171450"/>
    <xdr:sp macro="" textlink="">
      <xdr:nvSpPr>
        <xdr:cNvPr id="2445" name="Text Box 19">
          <a:extLst>
            <a:ext uri="{FF2B5EF4-FFF2-40B4-BE49-F238E27FC236}">
              <a16:creationId xmlns:a16="http://schemas.microsoft.com/office/drawing/2014/main" xmlns="" id="{8B2789FF-BFF0-4298-8EDD-6C93E539C32E}"/>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31</xdr:row>
      <xdr:rowOff>504825</xdr:rowOff>
    </xdr:from>
    <xdr:ext cx="95250" cy="444014"/>
    <xdr:sp macro="" textlink="">
      <xdr:nvSpPr>
        <xdr:cNvPr id="2446" name="Text Box 15">
          <a:extLst>
            <a:ext uri="{FF2B5EF4-FFF2-40B4-BE49-F238E27FC236}">
              <a16:creationId xmlns:a16="http://schemas.microsoft.com/office/drawing/2014/main" xmlns="" id="{4FD600DD-194B-4EB4-93CC-D209F0112A62}"/>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0</xdr:rowOff>
    </xdr:from>
    <xdr:ext cx="95250" cy="171450"/>
    <xdr:sp macro="" textlink="">
      <xdr:nvSpPr>
        <xdr:cNvPr id="2447" name="Text Box 16">
          <a:extLst>
            <a:ext uri="{FF2B5EF4-FFF2-40B4-BE49-F238E27FC236}">
              <a16:creationId xmlns:a16="http://schemas.microsoft.com/office/drawing/2014/main" xmlns="" id="{3AB6DE8F-77ED-4EB2-9036-6272613C78C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0</xdr:rowOff>
    </xdr:from>
    <xdr:ext cx="95250" cy="171450"/>
    <xdr:sp macro="" textlink="">
      <xdr:nvSpPr>
        <xdr:cNvPr id="2448" name="Text Box 17">
          <a:extLst>
            <a:ext uri="{FF2B5EF4-FFF2-40B4-BE49-F238E27FC236}">
              <a16:creationId xmlns:a16="http://schemas.microsoft.com/office/drawing/2014/main" xmlns="" id="{2AAA9FD4-7A67-411E-9723-AFFB00C57FDC}"/>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0</xdr:rowOff>
    </xdr:from>
    <xdr:ext cx="95250" cy="171450"/>
    <xdr:sp macro="" textlink="">
      <xdr:nvSpPr>
        <xdr:cNvPr id="2449" name="Text Box 18">
          <a:extLst>
            <a:ext uri="{FF2B5EF4-FFF2-40B4-BE49-F238E27FC236}">
              <a16:creationId xmlns:a16="http://schemas.microsoft.com/office/drawing/2014/main" xmlns="" id="{947723FB-10DC-49B2-8524-00B1740CDFD7}"/>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0</xdr:rowOff>
    </xdr:from>
    <xdr:ext cx="95250" cy="171450"/>
    <xdr:sp macro="" textlink="">
      <xdr:nvSpPr>
        <xdr:cNvPr id="2450" name="Text Box 19">
          <a:extLst>
            <a:ext uri="{FF2B5EF4-FFF2-40B4-BE49-F238E27FC236}">
              <a16:creationId xmlns:a16="http://schemas.microsoft.com/office/drawing/2014/main" xmlns="" id="{C631B1E6-F207-4A2E-9C56-E0B457076067}"/>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31</xdr:row>
      <xdr:rowOff>504825</xdr:rowOff>
    </xdr:from>
    <xdr:ext cx="95250" cy="442269"/>
    <xdr:sp macro="" textlink="">
      <xdr:nvSpPr>
        <xdr:cNvPr id="2451" name="Text Box 15">
          <a:extLst>
            <a:ext uri="{FF2B5EF4-FFF2-40B4-BE49-F238E27FC236}">
              <a16:creationId xmlns:a16="http://schemas.microsoft.com/office/drawing/2014/main" xmlns="" id="{E56BC250-E521-427F-844B-E1F0F338225E}"/>
            </a:ext>
          </a:extLst>
        </xdr:cNvPr>
        <xdr:cNvSpPr txBox="1">
          <a:spLocks noChangeArrowheads="1"/>
        </xdr:cNvSpPr>
      </xdr:nvSpPr>
      <xdr:spPr bwMode="auto">
        <a:xfrm>
          <a:off x="12540961" y="673302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33</xdr:row>
      <xdr:rowOff>0</xdr:rowOff>
    </xdr:from>
    <xdr:ext cx="95250" cy="171450"/>
    <xdr:sp macro="" textlink="">
      <xdr:nvSpPr>
        <xdr:cNvPr id="2452" name="Text Box 16">
          <a:extLst>
            <a:ext uri="{FF2B5EF4-FFF2-40B4-BE49-F238E27FC236}">
              <a16:creationId xmlns:a16="http://schemas.microsoft.com/office/drawing/2014/main" xmlns="" id="{3033EFF0-8382-4AAE-B3FE-2823DB81A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33</xdr:row>
      <xdr:rowOff>0</xdr:rowOff>
    </xdr:from>
    <xdr:ext cx="95250" cy="171450"/>
    <xdr:sp macro="" textlink="">
      <xdr:nvSpPr>
        <xdr:cNvPr id="2453" name="Text Box 17">
          <a:extLst>
            <a:ext uri="{FF2B5EF4-FFF2-40B4-BE49-F238E27FC236}">
              <a16:creationId xmlns:a16="http://schemas.microsoft.com/office/drawing/2014/main" xmlns="" id="{88FCE368-F1A2-4E5C-868B-F908C0FD56B3}"/>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33</xdr:row>
      <xdr:rowOff>0</xdr:rowOff>
    </xdr:from>
    <xdr:ext cx="95250" cy="171450"/>
    <xdr:sp macro="" textlink="">
      <xdr:nvSpPr>
        <xdr:cNvPr id="2454" name="Text Box 18">
          <a:extLst>
            <a:ext uri="{FF2B5EF4-FFF2-40B4-BE49-F238E27FC236}">
              <a16:creationId xmlns:a16="http://schemas.microsoft.com/office/drawing/2014/main" xmlns="" id="{522328DB-0635-4D21-A44A-89DC4F71A4BA}"/>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33</xdr:row>
      <xdr:rowOff>0</xdr:rowOff>
    </xdr:from>
    <xdr:ext cx="95250" cy="171450"/>
    <xdr:sp macro="" textlink="">
      <xdr:nvSpPr>
        <xdr:cNvPr id="2455" name="Text Box 16">
          <a:extLst>
            <a:ext uri="{FF2B5EF4-FFF2-40B4-BE49-F238E27FC236}">
              <a16:creationId xmlns:a16="http://schemas.microsoft.com/office/drawing/2014/main" xmlns="" id="{BCEDBD44-9819-4CD1-9559-BB77937DCE79}"/>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33</xdr:row>
      <xdr:rowOff>0</xdr:rowOff>
    </xdr:from>
    <xdr:ext cx="95250" cy="171450"/>
    <xdr:sp macro="" textlink="">
      <xdr:nvSpPr>
        <xdr:cNvPr id="2456" name="Text Box 17">
          <a:extLst>
            <a:ext uri="{FF2B5EF4-FFF2-40B4-BE49-F238E27FC236}">
              <a16:creationId xmlns:a16="http://schemas.microsoft.com/office/drawing/2014/main" xmlns="" id="{59F824D6-E0E7-4745-87D9-5878C1E82768}"/>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33</xdr:row>
      <xdr:rowOff>0</xdr:rowOff>
    </xdr:from>
    <xdr:ext cx="95250" cy="171450"/>
    <xdr:sp macro="" textlink="">
      <xdr:nvSpPr>
        <xdr:cNvPr id="2457" name="Text Box 18">
          <a:extLst>
            <a:ext uri="{FF2B5EF4-FFF2-40B4-BE49-F238E27FC236}">
              <a16:creationId xmlns:a16="http://schemas.microsoft.com/office/drawing/2014/main" xmlns="" id="{184E5C8B-CE7E-4C89-ACDE-5A42D907E0A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33</xdr:row>
      <xdr:rowOff>0</xdr:rowOff>
    </xdr:from>
    <xdr:ext cx="95250" cy="171450"/>
    <xdr:sp macro="" textlink="">
      <xdr:nvSpPr>
        <xdr:cNvPr id="2458" name="Text Box 19">
          <a:extLst>
            <a:ext uri="{FF2B5EF4-FFF2-40B4-BE49-F238E27FC236}">
              <a16:creationId xmlns:a16="http://schemas.microsoft.com/office/drawing/2014/main" xmlns="" id="{CF7E5A73-7625-4C45-9969-B074AA5EA92A}"/>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33</xdr:row>
      <xdr:rowOff>0</xdr:rowOff>
    </xdr:from>
    <xdr:ext cx="95250" cy="171450"/>
    <xdr:sp macro="" textlink="">
      <xdr:nvSpPr>
        <xdr:cNvPr id="2459" name="Text Box 16">
          <a:extLst>
            <a:ext uri="{FF2B5EF4-FFF2-40B4-BE49-F238E27FC236}">
              <a16:creationId xmlns:a16="http://schemas.microsoft.com/office/drawing/2014/main" xmlns="" id="{B3DC66D0-10F4-4026-8F88-1A0A1A472767}"/>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33</xdr:row>
      <xdr:rowOff>0</xdr:rowOff>
    </xdr:from>
    <xdr:ext cx="95250" cy="171450"/>
    <xdr:sp macro="" textlink="">
      <xdr:nvSpPr>
        <xdr:cNvPr id="2460" name="Text Box 17">
          <a:extLst>
            <a:ext uri="{FF2B5EF4-FFF2-40B4-BE49-F238E27FC236}">
              <a16:creationId xmlns:a16="http://schemas.microsoft.com/office/drawing/2014/main" xmlns="" id="{071B7B28-B2E2-4E56-9B1A-F901679D2D46}"/>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33</xdr:row>
      <xdr:rowOff>0</xdr:rowOff>
    </xdr:from>
    <xdr:ext cx="95250" cy="171450"/>
    <xdr:sp macro="" textlink="">
      <xdr:nvSpPr>
        <xdr:cNvPr id="2461" name="Text Box 18">
          <a:extLst>
            <a:ext uri="{FF2B5EF4-FFF2-40B4-BE49-F238E27FC236}">
              <a16:creationId xmlns:a16="http://schemas.microsoft.com/office/drawing/2014/main" xmlns="" id="{B55F9FCD-2263-44D6-8954-C1BF6A633A7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33</xdr:row>
      <xdr:rowOff>170392</xdr:rowOff>
    </xdr:from>
    <xdr:ext cx="95250" cy="213632"/>
    <xdr:sp macro="" textlink="">
      <xdr:nvSpPr>
        <xdr:cNvPr id="2462" name="Text Box 15">
          <a:extLst>
            <a:ext uri="{FF2B5EF4-FFF2-40B4-BE49-F238E27FC236}">
              <a16:creationId xmlns:a16="http://schemas.microsoft.com/office/drawing/2014/main" xmlns="" id="{E8CC9B9B-12C3-41B6-AE80-66735B3EA02D}"/>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0</xdr:rowOff>
    </xdr:from>
    <xdr:ext cx="95250" cy="171450"/>
    <xdr:sp macro="" textlink="">
      <xdr:nvSpPr>
        <xdr:cNvPr id="2463" name="Text Box 16">
          <a:extLst>
            <a:ext uri="{FF2B5EF4-FFF2-40B4-BE49-F238E27FC236}">
              <a16:creationId xmlns:a16="http://schemas.microsoft.com/office/drawing/2014/main" xmlns="" id="{BEBACE22-2C3C-454B-B265-C2D55CCACC01}"/>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0</xdr:rowOff>
    </xdr:from>
    <xdr:ext cx="95250" cy="171450"/>
    <xdr:sp macro="" textlink="">
      <xdr:nvSpPr>
        <xdr:cNvPr id="2464" name="Text Box 17">
          <a:extLst>
            <a:ext uri="{FF2B5EF4-FFF2-40B4-BE49-F238E27FC236}">
              <a16:creationId xmlns:a16="http://schemas.microsoft.com/office/drawing/2014/main" xmlns="" id="{878ABEE7-C3BC-4C58-BA7E-3F75521C51F9}"/>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0</xdr:rowOff>
    </xdr:from>
    <xdr:ext cx="95250" cy="171450"/>
    <xdr:sp macro="" textlink="">
      <xdr:nvSpPr>
        <xdr:cNvPr id="2465" name="Text Box 18">
          <a:extLst>
            <a:ext uri="{FF2B5EF4-FFF2-40B4-BE49-F238E27FC236}">
              <a16:creationId xmlns:a16="http://schemas.microsoft.com/office/drawing/2014/main" xmlns="" id="{369D912B-3E0A-4BCC-AAD9-99D71042C14F}"/>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0</xdr:rowOff>
    </xdr:from>
    <xdr:ext cx="95250" cy="171450"/>
    <xdr:sp macro="" textlink="">
      <xdr:nvSpPr>
        <xdr:cNvPr id="2466" name="Text Box 19">
          <a:extLst>
            <a:ext uri="{FF2B5EF4-FFF2-40B4-BE49-F238E27FC236}">
              <a16:creationId xmlns:a16="http://schemas.microsoft.com/office/drawing/2014/main" xmlns="" id="{652C2721-39D0-4F0B-A612-8EF63955D8AC}"/>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33</xdr:row>
      <xdr:rowOff>0</xdr:rowOff>
    </xdr:from>
    <xdr:ext cx="95250" cy="171450"/>
    <xdr:sp macro="" textlink="">
      <xdr:nvSpPr>
        <xdr:cNvPr id="2467" name="Text Box 16">
          <a:extLst>
            <a:ext uri="{FF2B5EF4-FFF2-40B4-BE49-F238E27FC236}">
              <a16:creationId xmlns:a16="http://schemas.microsoft.com/office/drawing/2014/main" xmlns="" id="{16C652E7-A140-4849-A4EE-0F859B4CFD86}"/>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33</xdr:row>
      <xdr:rowOff>0</xdr:rowOff>
    </xdr:from>
    <xdr:ext cx="95250" cy="171450"/>
    <xdr:sp macro="" textlink="">
      <xdr:nvSpPr>
        <xdr:cNvPr id="2468" name="Text Box 17">
          <a:extLst>
            <a:ext uri="{FF2B5EF4-FFF2-40B4-BE49-F238E27FC236}">
              <a16:creationId xmlns:a16="http://schemas.microsoft.com/office/drawing/2014/main" xmlns="" id="{D1C83C9A-F9F8-4757-8191-1B3981ECC2EB}"/>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33</xdr:row>
      <xdr:rowOff>0</xdr:rowOff>
    </xdr:from>
    <xdr:ext cx="95250" cy="171450"/>
    <xdr:sp macro="" textlink="">
      <xdr:nvSpPr>
        <xdr:cNvPr id="2469" name="Text Box 18">
          <a:extLst>
            <a:ext uri="{FF2B5EF4-FFF2-40B4-BE49-F238E27FC236}">
              <a16:creationId xmlns:a16="http://schemas.microsoft.com/office/drawing/2014/main" xmlns="" id="{4AAC5BC8-1F3C-448F-8CCF-9E419F817062}"/>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33</xdr:row>
      <xdr:rowOff>0</xdr:rowOff>
    </xdr:from>
    <xdr:ext cx="95250" cy="171450"/>
    <xdr:sp macro="" textlink="">
      <xdr:nvSpPr>
        <xdr:cNvPr id="2470" name="Text Box 19">
          <a:extLst>
            <a:ext uri="{FF2B5EF4-FFF2-40B4-BE49-F238E27FC236}">
              <a16:creationId xmlns:a16="http://schemas.microsoft.com/office/drawing/2014/main" xmlns="" id="{6DA41BD4-3013-4533-BB49-D8A0960D21C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30</xdr:row>
      <xdr:rowOff>0</xdr:rowOff>
    </xdr:from>
    <xdr:ext cx="95250" cy="171450"/>
    <xdr:sp macro="" textlink="">
      <xdr:nvSpPr>
        <xdr:cNvPr id="2471" name="Text Box 16">
          <a:extLst>
            <a:ext uri="{FF2B5EF4-FFF2-40B4-BE49-F238E27FC236}">
              <a16:creationId xmlns:a16="http://schemas.microsoft.com/office/drawing/2014/main" xmlns="" id="{09845176-E0E5-4137-8BC4-E20CA05005E5}"/>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30</xdr:row>
      <xdr:rowOff>0</xdr:rowOff>
    </xdr:from>
    <xdr:ext cx="95250" cy="171450"/>
    <xdr:sp macro="" textlink="">
      <xdr:nvSpPr>
        <xdr:cNvPr id="2472" name="Text Box 17">
          <a:extLst>
            <a:ext uri="{FF2B5EF4-FFF2-40B4-BE49-F238E27FC236}">
              <a16:creationId xmlns:a16="http://schemas.microsoft.com/office/drawing/2014/main" xmlns="" id="{B47E946D-E1E1-46E4-A9C4-E26C7990F864}"/>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30</xdr:row>
      <xdr:rowOff>0</xdr:rowOff>
    </xdr:from>
    <xdr:ext cx="95250" cy="171450"/>
    <xdr:sp macro="" textlink="">
      <xdr:nvSpPr>
        <xdr:cNvPr id="2473" name="Text Box 18">
          <a:extLst>
            <a:ext uri="{FF2B5EF4-FFF2-40B4-BE49-F238E27FC236}">
              <a16:creationId xmlns:a16="http://schemas.microsoft.com/office/drawing/2014/main" xmlns="" id="{579CF9F3-5357-46CF-8B5C-32032E8850A7}"/>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30</xdr:row>
      <xdr:rowOff>0</xdr:rowOff>
    </xdr:from>
    <xdr:ext cx="95250" cy="171450"/>
    <xdr:sp macro="" textlink="">
      <xdr:nvSpPr>
        <xdr:cNvPr id="2474" name="Text Box 19">
          <a:extLst>
            <a:ext uri="{FF2B5EF4-FFF2-40B4-BE49-F238E27FC236}">
              <a16:creationId xmlns:a16="http://schemas.microsoft.com/office/drawing/2014/main" xmlns="" id="{D96549C8-0AD9-4F49-924A-1D3A56A30E59}"/>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31</xdr:row>
      <xdr:rowOff>504825</xdr:rowOff>
    </xdr:from>
    <xdr:ext cx="95250" cy="444014"/>
    <xdr:sp macro="" textlink="">
      <xdr:nvSpPr>
        <xdr:cNvPr id="2475" name="Text Box 15">
          <a:extLst>
            <a:ext uri="{FF2B5EF4-FFF2-40B4-BE49-F238E27FC236}">
              <a16:creationId xmlns:a16="http://schemas.microsoft.com/office/drawing/2014/main" xmlns="" id="{C6192FD2-A78F-4002-A563-4B29398F029F}"/>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0</xdr:rowOff>
    </xdr:from>
    <xdr:ext cx="95250" cy="171450"/>
    <xdr:sp macro="" textlink="">
      <xdr:nvSpPr>
        <xdr:cNvPr id="2476" name="Text Box 16">
          <a:extLst>
            <a:ext uri="{FF2B5EF4-FFF2-40B4-BE49-F238E27FC236}">
              <a16:creationId xmlns:a16="http://schemas.microsoft.com/office/drawing/2014/main" xmlns="" id="{8C45A1E0-F107-425B-9D5C-0CC94EC17841}"/>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0</xdr:rowOff>
    </xdr:from>
    <xdr:ext cx="95250" cy="171450"/>
    <xdr:sp macro="" textlink="">
      <xdr:nvSpPr>
        <xdr:cNvPr id="2477" name="Text Box 17">
          <a:extLst>
            <a:ext uri="{FF2B5EF4-FFF2-40B4-BE49-F238E27FC236}">
              <a16:creationId xmlns:a16="http://schemas.microsoft.com/office/drawing/2014/main" xmlns="" id="{18261EEF-0816-47C6-A6DA-9293DA07206A}"/>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0</xdr:rowOff>
    </xdr:from>
    <xdr:ext cx="95250" cy="171450"/>
    <xdr:sp macro="" textlink="">
      <xdr:nvSpPr>
        <xdr:cNvPr id="2478" name="Text Box 18">
          <a:extLst>
            <a:ext uri="{FF2B5EF4-FFF2-40B4-BE49-F238E27FC236}">
              <a16:creationId xmlns:a16="http://schemas.microsoft.com/office/drawing/2014/main" xmlns="" id="{61FAAB4A-B122-431E-B1B4-C5F7BF511417}"/>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0</xdr:rowOff>
    </xdr:from>
    <xdr:ext cx="95250" cy="171450"/>
    <xdr:sp macro="" textlink="">
      <xdr:nvSpPr>
        <xdr:cNvPr id="2479" name="Text Box 19">
          <a:extLst>
            <a:ext uri="{FF2B5EF4-FFF2-40B4-BE49-F238E27FC236}">
              <a16:creationId xmlns:a16="http://schemas.microsoft.com/office/drawing/2014/main" xmlns="" id="{AD2859ED-8F95-460E-97EE-E10EE9B948B2}"/>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33</xdr:row>
      <xdr:rowOff>0</xdr:rowOff>
    </xdr:from>
    <xdr:ext cx="95250" cy="171450"/>
    <xdr:sp macro="" textlink="">
      <xdr:nvSpPr>
        <xdr:cNvPr id="2480" name="Text Box 16">
          <a:extLst>
            <a:ext uri="{FF2B5EF4-FFF2-40B4-BE49-F238E27FC236}">
              <a16:creationId xmlns:a16="http://schemas.microsoft.com/office/drawing/2014/main" xmlns="" id="{6E3E1B3E-DE9D-43C5-B8E3-DAD07C523BB8}"/>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33</xdr:row>
      <xdr:rowOff>0</xdr:rowOff>
    </xdr:from>
    <xdr:ext cx="95250" cy="171450"/>
    <xdr:sp macro="" textlink="">
      <xdr:nvSpPr>
        <xdr:cNvPr id="2481" name="Text Box 17">
          <a:extLst>
            <a:ext uri="{FF2B5EF4-FFF2-40B4-BE49-F238E27FC236}">
              <a16:creationId xmlns:a16="http://schemas.microsoft.com/office/drawing/2014/main" xmlns="" id="{951DD8A4-6311-45CA-832F-0D856010BA0F}"/>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33</xdr:row>
      <xdr:rowOff>15875</xdr:rowOff>
    </xdr:from>
    <xdr:ext cx="95250" cy="171450"/>
    <xdr:sp macro="" textlink="">
      <xdr:nvSpPr>
        <xdr:cNvPr id="2482" name="Text Box 18">
          <a:extLst>
            <a:ext uri="{FF2B5EF4-FFF2-40B4-BE49-F238E27FC236}">
              <a16:creationId xmlns:a16="http://schemas.microsoft.com/office/drawing/2014/main" xmlns="" id="{2106EE57-D8D7-4BC7-9F4E-D7EB9995B3D3}"/>
            </a:ext>
          </a:extLst>
        </xdr:cNvPr>
        <xdr:cNvSpPr txBox="1">
          <a:spLocks noChangeArrowheads="1"/>
        </xdr:cNvSpPr>
      </xdr:nvSpPr>
      <xdr:spPr bwMode="auto">
        <a:xfrm>
          <a:off x="12485398" y="711633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33</xdr:row>
      <xdr:rowOff>0</xdr:rowOff>
    </xdr:from>
    <xdr:ext cx="95250" cy="171450"/>
    <xdr:sp macro="" textlink="">
      <xdr:nvSpPr>
        <xdr:cNvPr id="2483" name="Text Box 16">
          <a:extLst>
            <a:ext uri="{FF2B5EF4-FFF2-40B4-BE49-F238E27FC236}">
              <a16:creationId xmlns:a16="http://schemas.microsoft.com/office/drawing/2014/main" xmlns="" id="{BB8DCE25-4565-47DA-B207-E61ADEFFAE7B}"/>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33</xdr:row>
      <xdr:rowOff>0</xdr:rowOff>
    </xdr:from>
    <xdr:ext cx="95250" cy="171450"/>
    <xdr:sp macro="" textlink="">
      <xdr:nvSpPr>
        <xdr:cNvPr id="2484" name="Text Box 17">
          <a:extLst>
            <a:ext uri="{FF2B5EF4-FFF2-40B4-BE49-F238E27FC236}">
              <a16:creationId xmlns:a16="http://schemas.microsoft.com/office/drawing/2014/main" xmlns="" id="{732FBB98-EF87-4ABD-90E5-3FA3C591AFE6}"/>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33</xdr:row>
      <xdr:rowOff>0</xdr:rowOff>
    </xdr:from>
    <xdr:ext cx="95250" cy="171450"/>
    <xdr:sp macro="" textlink="">
      <xdr:nvSpPr>
        <xdr:cNvPr id="2485" name="Text Box 18">
          <a:extLst>
            <a:ext uri="{FF2B5EF4-FFF2-40B4-BE49-F238E27FC236}">
              <a16:creationId xmlns:a16="http://schemas.microsoft.com/office/drawing/2014/main" xmlns="" id="{843FA61D-205E-46C8-966F-E6E23EE32776}"/>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33</xdr:row>
      <xdr:rowOff>0</xdr:rowOff>
    </xdr:from>
    <xdr:ext cx="95250" cy="171450"/>
    <xdr:sp macro="" textlink="">
      <xdr:nvSpPr>
        <xdr:cNvPr id="2486" name="Text Box 19">
          <a:extLst>
            <a:ext uri="{FF2B5EF4-FFF2-40B4-BE49-F238E27FC236}">
              <a16:creationId xmlns:a16="http://schemas.microsoft.com/office/drawing/2014/main" xmlns="" id="{81E4D386-F34C-48C8-85B0-63E3DB72D098}"/>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33</xdr:row>
      <xdr:rowOff>0</xdr:rowOff>
    </xdr:from>
    <xdr:ext cx="95250" cy="171450"/>
    <xdr:sp macro="" textlink="">
      <xdr:nvSpPr>
        <xdr:cNvPr id="2487" name="Text Box 16">
          <a:extLst>
            <a:ext uri="{FF2B5EF4-FFF2-40B4-BE49-F238E27FC236}">
              <a16:creationId xmlns:a16="http://schemas.microsoft.com/office/drawing/2014/main" xmlns="" id="{56DB96B2-57B1-430F-A388-859CEB437A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33</xdr:row>
      <xdr:rowOff>170392</xdr:rowOff>
    </xdr:from>
    <xdr:ext cx="95250" cy="213632"/>
    <xdr:sp macro="" textlink="">
      <xdr:nvSpPr>
        <xdr:cNvPr id="2488" name="Text Box 15">
          <a:extLst>
            <a:ext uri="{FF2B5EF4-FFF2-40B4-BE49-F238E27FC236}">
              <a16:creationId xmlns:a16="http://schemas.microsoft.com/office/drawing/2014/main" xmlns="" id="{A5C43B50-57BF-40E5-BEA6-0DF84F19BD9B}"/>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504825</xdr:rowOff>
    </xdr:from>
    <xdr:ext cx="95250" cy="448496"/>
    <xdr:sp macro="" textlink="">
      <xdr:nvSpPr>
        <xdr:cNvPr id="2489" name="Text Box 15">
          <a:extLst>
            <a:ext uri="{FF2B5EF4-FFF2-40B4-BE49-F238E27FC236}">
              <a16:creationId xmlns:a16="http://schemas.microsoft.com/office/drawing/2014/main" xmlns="" id="{C5870714-8AFF-4DF1-AE2D-1CDADB418777}"/>
            </a:ext>
          </a:extLst>
        </xdr:cNvPr>
        <xdr:cNvSpPr txBox="1">
          <a:spLocks noChangeArrowheads="1"/>
        </xdr:cNvSpPr>
      </xdr:nvSpPr>
      <xdr:spPr bwMode="auto">
        <a:xfrm>
          <a:off x="4664364" y="5994111"/>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33</xdr:row>
      <xdr:rowOff>504825</xdr:rowOff>
    </xdr:from>
    <xdr:ext cx="95250" cy="442269"/>
    <xdr:sp macro="" textlink="">
      <xdr:nvSpPr>
        <xdr:cNvPr id="2490" name="Text Box 15">
          <a:extLst>
            <a:ext uri="{FF2B5EF4-FFF2-40B4-BE49-F238E27FC236}">
              <a16:creationId xmlns:a16="http://schemas.microsoft.com/office/drawing/2014/main" xmlns="" id="{DA7D4984-EC2F-4E02-A013-E8D824D82045}"/>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33</xdr:row>
      <xdr:rowOff>504825</xdr:rowOff>
    </xdr:from>
    <xdr:ext cx="95250" cy="442269"/>
    <xdr:sp macro="" textlink="">
      <xdr:nvSpPr>
        <xdr:cNvPr id="2491" name="Text Box 15">
          <a:extLst>
            <a:ext uri="{FF2B5EF4-FFF2-40B4-BE49-F238E27FC236}">
              <a16:creationId xmlns:a16="http://schemas.microsoft.com/office/drawing/2014/main" xmlns="" id="{AE166C7F-ECFE-436F-8F60-8252A778EAEF}"/>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504825</xdr:rowOff>
    </xdr:from>
    <xdr:ext cx="95250" cy="213632"/>
    <xdr:sp macro="" textlink="">
      <xdr:nvSpPr>
        <xdr:cNvPr id="2492" name="Text Box 15">
          <a:extLst>
            <a:ext uri="{FF2B5EF4-FFF2-40B4-BE49-F238E27FC236}">
              <a16:creationId xmlns:a16="http://schemas.microsoft.com/office/drawing/2014/main" xmlns="" id="{1B8CE965-CC9C-41E1-98BD-5634D658B6A7}"/>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504825</xdr:rowOff>
    </xdr:from>
    <xdr:ext cx="95250" cy="444331"/>
    <xdr:sp macro="" textlink="">
      <xdr:nvSpPr>
        <xdr:cNvPr id="2493" name="Text Box 15">
          <a:extLst>
            <a:ext uri="{FF2B5EF4-FFF2-40B4-BE49-F238E27FC236}">
              <a16:creationId xmlns:a16="http://schemas.microsoft.com/office/drawing/2014/main" xmlns="" id="{07E77F61-B75B-4FF6-82F7-92A5F44009F9}"/>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33</xdr:row>
      <xdr:rowOff>170392</xdr:rowOff>
    </xdr:from>
    <xdr:ext cx="95250" cy="213632"/>
    <xdr:sp macro="" textlink="">
      <xdr:nvSpPr>
        <xdr:cNvPr id="2494" name="Text Box 15">
          <a:extLst>
            <a:ext uri="{FF2B5EF4-FFF2-40B4-BE49-F238E27FC236}">
              <a16:creationId xmlns:a16="http://schemas.microsoft.com/office/drawing/2014/main" xmlns="" id="{E39FE762-1C94-4C85-93F9-7FCE952D3C05}"/>
            </a:ext>
          </a:extLst>
        </xdr:cNvPr>
        <xdr:cNvSpPr txBox="1">
          <a:spLocks noChangeArrowheads="1"/>
        </xdr:cNvSpPr>
      </xdr:nvSpPr>
      <xdr:spPr bwMode="auto">
        <a:xfrm>
          <a:off x="12578484" y="579302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37</xdr:row>
      <xdr:rowOff>0</xdr:rowOff>
    </xdr:from>
    <xdr:ext cx="95250" cy="171450"/>
    <xdr:sp macro="" textlink="">
      <xdr:nvSpPr>
        <xdr:cNvPr id="2495" name="Text Box 16">
          <a:extLst>
            <a:ext uri="{FF2B5EF4-FFF2-40B4-BE49-F238E27FC236}">
              <a16:creationId xmlns:a16="http://schemas.microsoft.com/office/drawing/2014/main" xmlns="" id="{CB32388B-AB4F-4FE9-80D7-EBE16F8FE257}"/>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37</xdr:row>
      <xdr:rowOff>0</xdr:rowOff>
    </xdr:from>
    <xdr:ext cx="95250" cy="171450"/>
    <xdr:sp macro="" textlink="">
      <xdr:nvSpPr>
        <xdr:cNvPr id="2496" name="Text Box 17">
          <a:extLst>
            <a:ext uri="{FF2B5EF4-FFF2-40B4-BE49-F238E27FC236}">
              <a16:creationId xmlns:a16="http://schemas.microsoft.com/office/drawing/2014/main" xmlns="" id="{C844F8E4-7FDA-4A97-8012-1712067AC9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37</xdr:row>
      <xdr:rowOff>0</xdr:rowOff>
    </xdr:from>
    <xdr:ext cx="95250" cy="171450"/>
    <xdr:sp macro="" textlink="">
      <xdr:nvSpPr>
        <xdr:cNvPr id="2497" name="Text Box 18">
          <a:extLst>
            <a:ext uri="{FF2B5EF4-FFF2-40B4-BE49-F238E27FC236}">
              <a16:creationId xmlns:a16="http://schemas.microsoft.com/office/drawing/2014/main" xmlns="" id="{0A5CACF8-D678-44EF-8C8F-CCEC90F119C1}"/>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37</xdr:row>
      <xdr:rowOff>0</xdr:rowOff>
    </xdr:from>
    <xdr:ext cx="95250" cy="171450"/>
    <xdr:sp macro="" textlink="">
      <xdr:nvSpPr>
        <xdr:cNvPr id="2498" name="Text Box 19">
          <a:extLst>
            <a:ext uri="{FF2B5EF4-FFF2-40B4-BE49-F238E27FC236}">
              <a16:creationId xmlns:a16="http://schemas.microsoft.com/office/drawing/2014/main" xmlns="" id="{5EC4C3B8-1184-4218-9700-E10D2D30566D}"/>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37</xdr:row>
      <xdr:rowOff>0</xdr:rowOff>
    </xdr:from>
    <xdr:ext cx="95250" cy="171450"/>
    <xdr:sp macro="" textlink="">
      <xdr:nvSpPr>
        <xdr:cNvPr id="2499" name="Text Box 16">
          <a:extLst>
            <a:ext uri="{FF2B5EF4-FFF2-40B4-BE49-F238E27FC236}">
              <a16:creationId xmlns:a16="http://schemas.microsoft.com/office/drawing/2014/main" xmlns="" id="{C52E215B-01DB-498F-8CE1-318A66FD6299}"/>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37</xdr:row>
      <xdr:rowOff>0</xdr:rowOff>
    </xdr:from>
    <xdr:ext cx="95250" cy="171450"/>
    <xdr:sp macro="" textlink="">
      <xdr:nvSpPr>
        <xdr:cNvPr id="2500" name="Text Box 17">
          <a:extLst>
            <a:ext uri="{FF2B5EF4-FFF2-40B4-BE49-F238E27FC236}">
              <a16:creationId xmlns:a16="http://schemas.microsoft.com/office/drawing/2014/main" xmlns="" id="{DD98C94F-4C60-42F5-A7CA-50C64107C07C}"/>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37</xdr:row>
      <xdr:rowOff>0</xdr:rowOff>
    </xdr:from>
    <xdr:ext cx="95250" cy="171450"/>
    <xdr:sp macro="" textlink="">
      <xdr:nvSpPr>
        <xdr:cNvPr id="2501" name="Text Box 18">
          <a:extLst>
            <a:ext uri="{FF2B5EF4-FFF2-40B4-BE49-F238E27FC236}">
              <a16:creationId xmlns:a16="http://schemas.microsoft.com/office/drawing/2014/main" xmlns="" id="{DD2CE829-5C64-4B98-B64E-ADD6A8CBFAF3}"/>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37</xdr:row>
      <xdr:rowOff>0</xdr:rowOff>
    </xdr:from>
    <xdr:ext cx="95250" cy="171450"/>
    <xdr:sp macro="" textlink="">
      <xdr:nvSpPr>
        <xdr:cNvPr id="2502" name="Text Box 19">
          <a:extLst>
            <a:ext uri="{FF2B5EF4-FFF2-40B4-BE49-F238E27FC236}">
              <a16:creationId xmlns:a16="http://schemas.microsoft.com/office/drawing/2014/main" xmlns="" id="{A0C5FC52-BA64-4252-82A4-BD3065AECFEB}"/>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37</xdr:row>
      <xdr:rowOff>0</xdr:rowOff>
    </xdr:from>
    <xdr:ext cx="95250" cy="171450"/>
    <xdr:sp macro="" textlink="">
      <xdr:nvSpPr>
        <xdr:cNvPr id="2503" name="Text Box 16">
          <a:extLst>
            <a:ext uri="{FF2B5EF4-FFF2-40B4-BE49-F238E27FC236}">
              <a16:creationId xmlns:a16="http://schemas.microsoft.com/office/drawing/2014/main" xmlns="" id="{603FCF3A-C87B-49BE-B356-DBDD72D100AE}"/>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37</xdr:row>
      <xdr:rowOff>0</xdr:rowOff>
    </xdr:from>
    <xdr:ext cx="95250" cy="171450"/>
    <xdr:sp macro="" textlink="">
      <xdr:nvSpPr>
        <xdr:cNvPr id="2504" name="Text Box 17">
          <a:extLst>
            <a:ext uri="{FF2B5EF4-FFF2-40B4-BE49-F238E27FC236}">
              <a16:creationId xmlns:a16="http://schemas.microsoft.com/office/drawing/2014/main" xmlns="" id="{BFD1A47A-C9CB-4A52-BA89-F50B51B1A8DF}"/>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37</xdr:row>
      <xdr:rowOff>0</xdr:rowOff>
    </xdr:from>
    <xdr:ext cx="95250" cy="171450"/>
    <xdr:sp macro="" textlink="">
      <xdr:nvSpPr>
        <xdr:cNvPr id="2505" name="Text Box 18">
          <a:extLst>
            <a:ext uri="{FF2B5EF4-FFF2-40B4-BE49-F238E27FC236}">
              <a16:creationId xmlns:a16="http://schemas.microsoft.com/office/drawing/2014/main" xmlns="" id="{BAB159F1-F2D4-481E-BD44-51FE395285BB}"/>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37</xdr:row>
      <xdr:rowOff>0</xdr:rowOff>
    </xdr:from>
    <xdr:ext cx="95250" cy="171450"/>
    <xdr:sp macro="" textlink="">
      <xdr:nvSpPr>
        <xdr:cNvPr id="2506" name="Text Box 19">
          <a:extLst>
            <a:ext uri="{FF2B5EF4-FFF2-40B4-BE49-F238E27FC236}">
              <a16:creationId xmlns:a16="http://schemas.microsoft.com/office/drawing/2014/main" xmlns="" id="{49F9227A-E613-45ED-9397-8B7E543C48CC}"/>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35</xdr:row>
      <xdr:rowOff>504825</xdr:rowOff>
    </xdr:from>
    <xdr:ext cx="95250" cy="444014"/>
    <xdr:sp macro="" textlink="">
      <xdr:nvSpPr>
        <xdr:cNvPr id="2507" name="Text Box 15">
          <a:extLst>
            <a:ext uri="{FF2B5EF4-FFF2-40B4-BE49-F238E27FC236}">
              <a16:creationId xmlns:a16="http://schemas.microsoft.com/office/drawing/2014/main" xmlns="" id="{B4FA79C5-DFAE-4161-B392-116B5636769B}"/>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37</xdr:row>
      <xdr:rowOff>0</xdr:rowOff>
    </xdr:from>
    <xdr:ext cx="95250" cy="171450"/>
    <xdr:sp macro="" textlink="">
      <xdr:nvSpPr>
        <xdr:cNvPr id="2508" name="Text Box 16">
          <a:extLst>
            <a:ext uri="{FF2B5EF4-FFF2-40B4-BE49-F238E27FC236}">
              <a16:creationId xmlns:a16="http://schemas.microsoft.com/office/drawing/2014/main" xmlns="" id="{F1A8DC32-E9C8-4C74-A563-C5CE3CE2AA65}"/>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37</xdr:row>
      <xdr:rowOff>0</xdr:rowOff>
    </xdr:from>
    <xdr:ext cx="95250" cy="171450"/>
    <xdr:sp macro="" textlink="">
      <xdr:nvSpPr>
        <xdr:cNvPr id="2509" name="Text Box 17">
          <a:extLst>
            <a:ext uri="{FF2B5EF4-FFF2-40B4-BE49-F238E27FC236}">
              <a16:creationId xmlns:a16="http://schemas.microsoft.com/office/drawing/2014/main" xmlns="" id="{5B15CD9C-888D-44D2-AAE7-D73F1CBBD71D}"/>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37</xdr:row>
      <xdr:rowOff>0</xdr:rowOff>
    </xdr:from>
    <xdr:ext cx="95250" cy="171450"/>
    <xdr:sp macro="" textlink="">
      <xdr:nvSpPr>
        <xdr:cNvPr id="2510" name="Text Box 18">
          <a:extLst>
            <a:ext uri="{FF2B5EF4-FFF2-40B4-BE49-F238E27FC236}">
              <a16:creationId xmlns:a16="http://schemas.microsoft.com/office/drawing/2014/main" xmlns="" id="{EA7F89A5-18B5-4D41-9C77-036528D211DA}"/>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37</xdr:row>
      <xdr:rowOff>0</xdr:rowOff>
    </xdr:from>
    <xdr:ext cx="95250" cy="171450"/>
    <xdr:sp macro="" textlink="">
      <xdr:nvSpPr>
        <xdr:cNvPr id="2511" name="Text Box 19">
          <a:extLst>
            <a:ext uri="{FF2B5EF4-FFF2-40B4-BE49-F238E27FC236}">
              <a16:creationId xmlns:a16="http://schemas.microsoft.com/office/drawing/2014/main" xmlns="" id="{6AEEFD6D-4B4C-45B7-9CCB-ED53F8C55928}"/>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37</xdr:row>
      <xdr:rowOff>0</xdr:rowOff>
    </xdr:from>
    <xdr:ext cx="95250" cy="171450"/>
    <xdr:sp macro="" textlink="">
      <xdr:nvSpPr>
        <xdr:cNvPr id="2512" name="Text Box 16">
          <a:extLst>
            <a:ext uri="{FF2B5EF4-FFF2-40B4-BE49-F238E27FC236}">
              <a16:creationId xmlns:a16="http://schemas.microsoft.com/office/drawing/2014/main" xmlns="" id="{7245D792-B351-4400-B479-06AD630B2174}"/>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37</xdr:row>
      <xdr:rowOff>0</xdr:rowOff>
    </xdr:from>
    <xdr:ext cx="95250" cy="171450"/>
    <xdr:sp macro="" textlink="">
      <xdr:nvSpPr>
        <xdr:cNvPr id="2513" name="Text Box 17">
          <a:extLst>
            <a:ext uri="{FF2B5EF4-FFF2-40B4-BE49-F238E27FC236}">
              <a16:creationId xmlns:a16="http://schemas.microsoft.com/office/drawing/2014/main" xmlns="" id="{43787AAB-3CB6-4A01-A2E2-B3E84DA69E9F}"/>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37</xdr:row>
      <xdr:rowOff>0</xdr:rowOff>
    </xdr:from>
    <xdr:ext cx="95250" cy="171450"/>
    <xdr:sp macro="" textlink="">
      <xdr:nvSpPr>
        <xdr:cNvPr id="2514" name="Text Box 18">
          <a:extLst>
            <a:ext uri="{FF2B5EF4-FFF2-40B4-BE49-F238E27FC236}">
              <a16:creationId xmlns:a16="http://schemas.microsoft.com/office/drawing/2014/main" xmlns="" id="{2CED88C3-B5E4-42E7-B900-4C0AF40F891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37</xdr:row>
      <xdr:rowOff>0</xdr:rowOff>
    </xdr:from>
    <xdr:ext cx="95250" cy="171450"/>
    <xdr:sp macro="" textlink="">
      <xdr:nvSpPr>
        <xdr:cNvPr id="2515" name="Text Box 16">
          <a:extLst>
            <a:ext uri="{FF2B5EF4-FFF2-40B4-BE49-F238E27FC236}">
              <a16:creationId xmlns:a16="http://schemas.microsoft.com/office/drawing/2014/main" xmlns="" id="{FB8CA26B-18E7-4FE9-B62C-120CB5D0A8EE}"/>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37</xdr:row>
      <xdr:rowOff>0</xdr:rowOff>
    </xdr:from>
    <xdr:ext cx="95250" cy="171450"/>
    <xdr:sp macro="" textlink="">
      <xdr:nvSpPr>
        <xdr:cNvPr id="2516" name="Text Box 17">
          <a:extLst>
            <a:ext uri="{FF2B5EF4-FFF2-40B4-BE49-F238E27FC236}">
              <a16:creationId xmlns:a16="http://schemas.microsoft.com/office/drawing/2014/main" xmlns="" id="{38E0F28D-D819-4012-BD62-CB65F07EEF25}"/>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37</xdr:row>
      <xdr:rowOff>0</xdr:rowOff>
    </xdr:from>
    <xdr:ext cx="95250" cy="171450"/>
    <xdr:sp macro="" textlink="">
      <xdr:nvSpPr>
        <xdr:cNvPr id="2517" name="Text Box 18">
          <a:extLst>
            <a:ext uri="{FF2B5EF4-FFF2-40B4-BE49-F238E27FC236}">
              <a16:creationId xmlns:a16="http://schemas.microsoft.com/office/drawing/2014/main" xmlns="" id="{1224D6B9-D7DF-4FBC-972D-0678A36CECA9}"/>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37</xdr:row>
      <xdr:rowOff>0</xdr:rowOff>
    </xdr:from>
    <xdr:ext cx="95250" cy="171450"/>
    <xdr:sp macro="" textlink="">
      <xdr:nvSpPr>
        <xdr:cNvPr id="2518" name="Text Box 19">
          <a:extLst>
            <a:ext uri="{FF2B5EF4-FFF2-40B4-BE49-F238E27FC236}">
              <a16:creationId xmlns:a16="http://schemas.microsoft.com/office/drawing/2014/main" xmlns="" id="{CE396AD1-8B3E-4FBE-A1FD-C9EC6996F59C}"/>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37</xdr:row>
      <xdr:rowOff>0</xdr:rowOff>
    </xdr:from>
    <xdr:ext cx="95250" cy="171450"/>
    <xdr:sp macro="" textlink="">
      <xdr:nvSpPr>
        <xdr:cNvPr id="2519" name="Text Box 16">
          <a:extLst>
            <a:ext uri="{FF2B5EF4-FFF2-40B4-BE49-F238E27FC236}">
              <a16:creationId xmlns:a16="http://schemas.microsoft.com/office/drawing/2014/main" xmlns="" id="{29A0F4D9-4BDE-4861-8319-2A3EF9205315}"/>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37</xdr:row>
      <xdr:rowOff>0</xdr:rowOff>
    </xdr:from>
    <xdr:ext cx="95250" cy="171450"/>
    <xdr:sp macro="" textlink="">
      <xdr:nvSpPr>
        <xdr:cNvPr id="2520" name="Text Box 17">
          <a:extLst>
            <a:ext uri="{FF2B5EF4-FFF2-40B4-BE49-F238E27FC236}">
              <a16:creationId xmlns:a16="http://schemas.microsoft.com/office/drawing/2014/main" xmlns="" id="{F2CD0E18-21A7-4A9E-B690-C383987C5EBA}"/>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37</xdr:row>
      <xdr:rowOff>0</xdr:rowOff>
    </xdr:from>
    <xdr:ext cx="95250" cy="171450"/>
    <xdr:sp macro="" textlink="">
      <xdr:nvSpPr>
        <xdr:cNvPr id="2521" name="Text Box 18">
          <a:extLst>
            <a:ext uri="{FF2B5EF4-FFF2-40B4-BE49-F238E27FC236}">
              <a16:creationId xmlns:a16="http://schemas.microsoft.com/office/drawing/2014/main" xmlns="" id="{01D2512B-DEF4-4601-8543-E54971813777}"/>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37</xdr:row>
      <xdr:rowOff>0</xdr:rowOff>
    </xdr:from>
    <xdr:ext cx="95250" cy="171450"/>
    <xdr:sp macro="" textlink="">
      <xdr:nvSpPr>
        <xdr:cNvPr id="2522" name="Text Box 19">
          <a:extLst>
            <a:ext uri="{FF2B5EF4-FFF2-40B4-BE49-F238E27FC236}">
              <a16:creationId xmlns:a16="http://schemas.microsoft.com/office/drawing/2014/main" xmlns="" id="{1D6D1AAD-A13B-484B-9A29-7A132F016FBF}"/>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504825</xdr:rowOff>
    </xdr:from>
    <xdr:ext cx="95250" cy="456743"/>
    <xdr:sp macro="" textlink="">
      <xdr:nvSpPr>
        <xdr:cNvPr id="2523" name="Text Box 15">
          <a:extLst>
            <a:ext uri="{FF2B5EF4-FFF2-40B4-BE49-F238E27FC236}">
              <a16:creationId xmlns:a16="http://schemas.microsoft.com/office/drawing/2014/main" xmlns="" id="{C7E72653-E706-4B3A-816E-425D4F521BE5}"/>
            </a:ext>
          </a:extLst>
        </xdr:cNvPr>
        <xdr:cNvSpPr txBox="1">
          <a:spLocks noChangeArrowheads="1"/>
        </xdr:cNvSpPr>
      </xdr:nvSpPr>
      <xdr:spPr bwMode="auto">
        <a:xfrm>
          <a:off x="4664364" y="5994111"/>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33</xdr:row>
      <xdr:rowOff>504825</xdr:rowOff>
    </xdr:from>
    <xdr:ext cx="95250" cy="442269"/>
    <xdr:sp macro="" textlink="">
      <xdr:nvSpPr>
        <xdr:cNvPr id="2524" name="Text Box 15">
          <a:extLst>
            <a:ext uri="{FF2B5EF4-FFF2-40B4-BE49-F238E27FC236}">
              <a16:creationId xmlns:a16="http://schemas.microsoft.com/office/drawing/2014/main" xmlns="" id="{C96B1422-6B03-41E7-8A7E-948C1B4DE1AE}"/>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33</xdr:row>
      <xdr:rowOff>504825</xdr:rowOff>
    </xdr:from>
    <xdr:ext cx="95250" cy="442269"/>
    <xdr:sp macro="" textlink="">
      <xdr:nvSpPr>
        <xdr:cNvPr id="2525" name="Text Box 15">
          <a:extLst>
            <a:ext uri="{FF2B5EF4-FFF2-40B4-BE49-F238E27FC236}">
              <a16:creationId xmlns:a16="http://schemas.microsoft.com/office/drawing/2014/main" xmlns="" id="{251620E6-C47B-4387-AA2F-F2130F59C167}"/>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504825</xdr:rowOff>
    </xdr:from>
    <xdr:ext cx="95250" cy="213632"/>
    <xdr:sp macro="" textlink="">
      <xdr:nvSpPr>
        <xdr:cNvPr id="2526" name="Text Box 15">
          <a:extLst>
            <a:ext uri="{FF2B5EF4-FFF2-40B4-BE49-F238E27FC236}">
              <a16:creationId xmlns:a16="http://schemas.microsoft.com/office/drawing/2014/main" xmlns="" id="{7B9E8176-FCC7-402F-A986-B01FAFCD045D}"/>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504825</xdr:rowOff>
    </xdr:from>
    <xdr:ext cx="95250" cy="444331"/>
    <xdr:sp macro="" textlink="">
      <xdr:nvSpPr>
        <xdr:cNvPr id="2527" name="Text Box 15">
          <a:extLst>
            <a:ext uri="{FF2B5EF4-FFF2-40B4-BE49-F238E27FC236}">
              <a16:creationId xmlns:a16="http://schemas.microsoft.com/office/drawing/2014/main" xmlns="" id="{FB590EE7-0B97-4873-A798-9B879E8ED0FC}"/>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33</xdr:row>
      <xdr:rowOff>504825</xdr:rowOff>
    </xdr:from>
    <xdr:ext cx="95250" cy="213632"/>
    <xdr:sp macro="" textlink="">
      <xdr:nvSpPr>
        <xdr:cNvPr id="2528" name="Text Box 15">
          <a:extLst>
            <a:ext uri="{FF2B5EF4-FFF2-40B4-BE49-F238E27FC236}">
              <a16:creationId xmlns:a16="http://schemas.microsoft.com/office/drawing/2014/main" xmlns="" id="{E3921091-0CC2-4934-9D61-216F4467A646}"/>
            </a:ext>
          </a:extLst>
        </xdr:cNvPr>
        <xdr:cNvSpPr txBox="1">
          <a:spLocks noChangeArrowheads="1"/>
        </xdr:cNvSpPr>
      </xdr:nvSpPr>
      <xdr:spPr bwMode="auto">
        <a:xfrm>
          <a:off x="12540961"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37</xdr:row>
      <xdr:rowOff>0</xdr:rowOff>
    </xdr:from>
    <xdr:ext cx="95250" cy="171450"/>
    <xdr:sp macro="" textlink="">
      <xdr:nvSpPr>
        <xdr:cNvPr id="2529" name="Text Box 16">
          <a:extLst>
            <a:ext uri="{FF2B5EF4-FFF2-40B4-BE49-F238E27FC236}">
              <a16:creationId xmlns:a16="http://schemas.microsoft.com/office/drawing/2014/main" xmlns="" id="{0BA0BDA2-1538-4D9E-8D86-0E5E92C71ECA}"/>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37</xdr:row>
      <xdr:rowOff>0</xdr:rowOff>
    </xdr:from>
    <xdr:ext cx="95250" cy="171450"/>
    <xdr:sp macro="" textlink="">
      <xdr:nvSpPr>
        <xdr:cNvPr id="2530" name="Text Box 17">
          <a:extLst>
            <a:ext uri="{FF2B5EF4-FFF2-40B4-BE49-F238E27FC236}">
              <a16:creationId xmlns:a16="http://schemas.microsoft.com/office/drawing/2014/main" xmlns="" id="{7B630F03-DE23-4B4B-ACE9-90111C4C0B8D}"/>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37</xdr:row>
      <xdr:rowOff>0</xdr:rowOff>
    </xdr:from>
    <xdr:ext cx="95250" cy="171450"/>
    <xdr:sp macro="" textlink="">
      <xdr:nvSpPr>
        <xdr:cNvPr id="2531" name="Text Box 18">
          <a:extLst>
            <a:ext uri="{FF2B5EF4-FFF2-40B4-BE49-F238E27FC236}">
              <a16:creationId xmlns:a16="http://schemas.microsoft.com/office/drawing/2014/main" xmlns="" id="{4BC4F2CD-6F6A-4F4B-9048-04D842402DE4}"/>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37</xdr:row>
      <xdr:rowOff>0</xdr:rowOff>
    </xdr:from>
    <xdr:ext cx="95250" cy="171450"/>
    <xdr:sp macro="" textlink="">
      <xdr:nvSpPr>
        <xdr:cNvPr id="2532" name="Text Box 19">
          <a:extLst>
            <a:ext uri="{FF2B5EF4-FFF2-40B4-BE49-F238E27FC236}">
              <a16:creationId xmlns:a16="http://schemas.microsoft.com/office/drawing/2014/main" xmlns="" id="{6CC6EA94-AC01-4637-8EBB-036F107B00B4}"/>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37</xdr:row>
      <xdr:rowOff>0</xdr:rowOff>
    </xdr:from>
    <xdr:ext cx="95250" cy="171450"/>
    <xdr:sp macro="" textlink="">
      <xdr:nvSpPr>
        <xdr:cNvPr id="2533" name="Text Box 16">
          <a:extLst>
            <a:ext uri="{FF2B5EF4-FFF2-40B4-BE49-F238E27FC236}">
              <a16:creationId xmlns:a16="http://schemas.microsoft.com/office/drawing/2014/main" xmlns="" id="{C21841FA-4445-4EF7-BF78-D398D9EF21D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37</xdr:row>
      <xdr:rowOff>0</xdr:rowOff>
    </xdr:from>
    <xdr:ext cx="95250" cy="171450"/>
    <xdr:sp macro="" textlink="">
      <xdr:nvSpPr>
        <xdr:cNvPr id="2534" name="Text Box 17">
          <a:extLst>
            <a:ext uri="{FF2B5EF4-FFF2-40B4-BE49-F238E27FC236}">
              <a16:creationId xmlns:a16="http://schemas.microsoft.com/office/drawing/2014/main" xmlns="" id="{0B6C5F2A-9726-47B2-A1AB-0A2358065544}"/>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37</xdr:row>
      <xdr:rowOff>0</xdr:rowOff>
    </xdr:from>
    <xdr:ext cx="95250" cy="171450"/>
    <xdr:sp macro="" textlink="">
      <xdr:nvSpPr>
        <xdr:cNvPr id="2535" name="Text Box 18">
          <a:extLst>
            <a:ext uri="{FF2B5EF4-FFF2-40B4-BE49-F238E27FC236}">
              <a16:creationId xmlns:a16="http://schemas.microsoft.com/office/drawing/2014/main" xmlns="" id="{B1D49112-2955-4166-ABA1-87F7193A1D47}"/>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37</xdr:row>
      <xdr:rowOff>0</xdr:rowOff>
    </xdr:from>
    <xdr:ext cx="95250" cy="171450"/>
    <xdr:sp macro="" textlink="">
      <xdr:nvSpPr>
        <xdr:cNvPr id="2536" name="Text Box 19">
          <a:extLst>
            <a:ext uri="{FF2B5EF4-FFF2-40B4-BE49-F238E27FC236}">
              <a16:creationId xmlns:a16="http://schemas.microsoft.com/office/drawing/2014/main" xmlns="" id="{7226DC22-69EE-4210-9CB6-9662499922E7}"/>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37</xdr:row>
      <xdr:rowOff>0</xdr:rowOff>
    </xdr:from>
    <xdr:ext cx="95250" cy="171450"/>
    <xdr:sp macro="" textlink="">
      <xdr:nvSpPr>
        <xdr:cNvPr id="2537" name="Text Box 16">
          <a:extLst>
            <a:ext uri="{FF2B5EF4-FFF2-40B4-BE49-F238E27FC236}">
              <a16:creationId xmlns:a16="http://schemas.microsoft.com/office/drawing/2014/main" xmlns="" id="{F3525FFE-9F32-458B-94DC-68D2D64D901F}"/>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37</xdr:row>
      <xdr:rowOff>0</xdr:rowOff>
    </xdr:from>
    <xdr:ext cx="95250" cy="171450"/>
    <xdr:sp macro="" textlink="">
      <xdr:nvSpPr>
        <xdr:cNvPr id="2538" name="Text Box 17">
          <a:extLst>
            <a:ext uri="{FF2B5EF4-FFF2-40B4-BE49-F238E27FC236}">
              <a16:creationId xmlns:a16="http://schemas.microsoft.com/office/drawing/2014/main" xmlns="" id="{31F4F03E-ECC0-4EFA-A74B-C70F56E5E39A}"/>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37</xdr:row>
      <xdr:rowOff>0</xdr:rowOff>
    </xdr:from>
    <xdr:ext cx="95250" cy="171450"/>
    <xdr:sp macro="" textlink="">
      <xdr:nvSpPr>
        <xdr:cNvPr id="2539" name="Text Box 18">
          <a:extLst>
            <a:ext uri="{FF2B5EF4-FFF2-40B4-BE49-F238E27FC236}">
              <a16:creationId xmlns:a16="http://schemas.microsoft.com/office/drawing/2014/main" xmlns="" id="{EAE5CD6D-B043-48C8-8F1D-BC908CB18A0B}"/>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37</xdr:row>
      <xdr:rowOff>0</xdr:rowOff>
    </xdr:from>
    <xdr:ext cx="95250" cy="171450"/>
    <xdr:sp macro="" textlink="">
      <xdr:nvSpPr>
        <xdr:cNvPr id="2540" name="Text Box 19">
          <a:extLst>
            <a:ext uri="{FF2B5EF4-FFF2-40B4-BE49-F238E27FC236}">
              <a16:creationId xmlns:a16="http://schemas.microsoft.com/office/drawing/2014/main" xmlns="" id="{0263D295-BD52-4F1E-970D-817D6B41816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35</xdr:row>
      <xdr:rowOff>504825</xdr:rowOff>
    </xdr:from>
    <xdr:ext cx="95250" cy="444014"/>
    <xdr:sp macro="" textlink="">
      <xdr:nvSpPr>
        <xdr:cNvPr id="2541" name="Text Box 15">
          <a:extLst>
            <a:ext uri="{FF2B5EF4-FFF2-40B4-BE49-F238E27FC236}">
              <a16:creationId xmlns:a16="http://schemas.microsoft.com/office/drawing/2014/main" xmlns="" id="{203005CB-6056-41EA-8D69-A603C33C3D29}"/>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37</xdr:row>
      <xdr:rowOff>0</xdr:rowOff>
    </xdr:from>
    <xdr:ext cx="95250" cy="171450"/>
    <xdr:sp macro="" textlink="">
      <xdr:nvSpPr>
        <xdr:cNvPr id="2542" name="Text Box 16">
          <a:extLst>
            <a:ext uri="{FF2B5EF4-FFF2-40B4-BE49-F238E27FC236}">
              <a16:creationId xmlns:a16="http://schemas.microsoft.com/office/drawing/2014/main" xmlns="" id="{717725CC-348F-4EF3-A8CC-6F33B0CAD3FB}"/>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37</xdr:row>
      <xdr:rowOff>0</xdr:rowOff>
    </xdr:from>
    <xdr:ext cx="95250" cy="171450"/>
    <xdr:sp macro="" textlink="">
      <xdr:nvSpPr>
        <xdr:cNvPr id="2543" name="Text Box 17">
          <a:extLst>
            <a:ext uri="{FF2B5EF4-FFF2-40B4-BE49-F238E27FC236}">
              <a16:creationId xmlns:a16="http://schemas.microsoft.com/office/drawing/2014/main" xmlns="" id="{6F877150-0E5A-4365-930E-DD2B5754D518}"/>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37</xdr:row>
      <xdr:rowOff>0</xdr:rowOff>
    </xdr:from>
    <xdr:ext cx="95250" cy="171450"/>
    <xdr:sp macro="" textlink="">
      <xdr:nvSpPr>
        <xdr:cNvPr id="2544" name="Text Box 18">
          <a:extLst>
            <a:ext uri="{FF2B5EF4-FFF2-40B4-BE49-F238E27FC236}">
              <a16:creationId xmlns:a16="http://schemas.microsoft.com/office/drawing/2014/main" xmlns="" id="{37793312-DD72-4362-ABBB-5CC29AC76B72}"/>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37</xdr:row>
      <xdr:rowOff>0</xdr:rowOff>
    </xdr:from>
    <xdr:ext cx="95250" cy="171450"/>
    <xdr:sp macro="" textlink="">
      <xdr:nvSpPr>
        <xdr:cNvPr id="2545" name="Text Box 19">
          <a:extLst>
            <a:ext uri="{FF2B5EF4-FFF2-40B4-BE49-F238E27FC236}">
              <a16:creationId xmlns:a16="http://schemas.microsoft.com/office/drawing/2014/main" xmlns="" id="{7ED67DF0-9071-4B4F-AC0C-0BF2C3974178}"/>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35</xdr:row>
      <xdr:rowOff>504825</xdr:rowOff>
    </xdr:from>
    <xdr:ext cx="95250" cy="442269"/>
    <xdr:sp macro="" textlink="">
      <xdr:nvSpPr>
        <xdr:cNvPr id="2546" name="Text Box 15">
          <a:extLst>
            <a:ext uri="{FF2B5EF4-FFF2-40B4-BE49-F238E27FC236}">
              <a16:creationId xmlns:a16="http://schemas.microsoft.com/office/drawing/2014/main" xmlns="" id="{5EAF6086-2D43-4DA6-BCB5-5126A57265B1}"/>
            </a:ext>
          </a:extLst>
        </xdr:cNvPr>
        <xdr:cNvSpPr txBox="1">
          <a:spLocks noChangeArrowheads="1"/>
        </xdr:cNvSpPr>
      </xdr:nvSpPr>
      <xdr:spPr bwMode="auto">
        <a:xfrm>
          <a:off x="12540961" y="673302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37</xdr:row>
      <xdr:rowOff>0</xdr:rowOff>
    </xdr:from>
    <xdr:ext cx="95250" cy="171450"/>
    <xdr:sp macro="" textlink="">
      <xdr:nvSpPr>
        <xdr:cNvPr id="2547" name="Text Box 16">
          <a:extLst>
            <a:ext uri="{FF2B5EF4-FFF2-40B4-BE49-F238E27FC236}">
              <a16:creationId xmlns:a16="http://schemas.microsoft.com/office/drawing/2014/main" xmlns="" id="{3056E5BD-6FF1-465A-8D5D-5F5EA0F4C465}"/>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37</xdr:row>
      <xdr:rowOff>0</xdr:rowOff>
    </xdr:from>
    <xdr:ext cx="95250" cy="171450"/>
    <xdr:sp macro="" textlink="">
      <xdr:nvSpPr>
        <xdr:cNvPr id="2548" name="Text Box 17">
          <a:extLst>
            <a:ext uri="{FF2B5EF4-FFF2-40B4-BE49-F238E27FC236}">
              <a16:creationId xmlns:a16="http://schemas.microsoft.com/office/drawing/2014/main" xmlns="" id="{1596BAF1-0D95-4573-9C49-E620B6EC0F2B}"/>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37</xdr:row>
      <xdr:rowOff>0</xdr:rowOff>
    </xdr:from>
    <xdr:ext cx="95250" cy="171450"/>
    <xdr:sp macro="" textlink="">
      <xdr:nvSpPr>
        <xdr:cNvPr id="2549" name="Text Box 18">
          <a:extLst>
            <a:ext uri="{FF2B5EF4-FFF2-40B4-BE49-F238E27FC236}">
              <a16:creationId xmlns:a16="http://schemas.microsoft.com/office/drawing/2014/main" xmlns="" id="{DCE28907-C58F-4101-A729-2E46EA785EB7}"/>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37</xdr:row>
      <xdr:rowOff>0</xdr:rowOff>
    </xdr:from>
    <xdr:ext cx="95250" cy="171450"/>
    <xdr:sp macro="" textlink="">
      <xdr:nvSpPr>
        <xdr:cNvPr id="2550" name="Text Box 16">
          <a:extLst>
            <a:ext uri="{FF2B5EF4-FFF2-40B4-BE49-F238E27FC236}">
              <a16:creationId xmlns:a16="http://schemas.microsoft.com/office/drawing/2014/main" xmlns="" id="{DCADF11F-E12C-4FDF-8BC6-F505FDE6456E}"/>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37</xdr:row>
      <xdr:rowOff>0</xdr:rowOff>
    </xdr:from>
    <xdr:ext cx="95250" cy="171450"/>
    <xdr:sp macro="" textlink="">
      <xdr:nvSpPr>
        <xdr:cNvPr id="2551" name="Text Box 17">
          <a:extLst>
            <a:ext uri="{FF2B5EF4-FFF2-40B4-BE49-F238E27FC236}">
              <a16:creationId xmlns:a16="http://schemas.microsoft.com/office/drawing/2014/main" xmlns="" id="{A8018998-9FB3-46E5-9798-72048ED5271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37</xdr:row>
      <xdr:rowOff>0</xdr:rowOff>
    </xdr:from>
    <xdr:ext cx="95250" cy="171450"/>
    <xdr:sp macro="" textlink="">
      <xdr:nvSpPr>
        <xdr:cNvPr id="2552" name="Text Box 18">
          <a:extLst>
            <a:ext uri="{FF2B5EF4-FFF2-40B4-BE49-F238E27FC236}">
              <a16:creationId xmlns:a16="http://schemas.microsoft.com/office/drawing/2014/main" xmlns="" id="{F3A276F6-9855-48EC-B764-26C22E54AA61}"/>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37</xdr:row>
      <xdr:rowOff>0</xdr:rowOff>
    </xdr:from>
    <xdr:ext cx="95250" cy="171450"/>
    <xdr:sp macro="" textlink="">
      <xdr:nvSpPr>
        <xdr:cNvPr id="2553" name="Text Box 19">
          <a:extLst>
            <a:ext uri="{FF2B5EF4-FFF2-40B4-BE49-F238E27FC236}">
              <a16:creationId xmlns:a16="http://schemas.microsoft.com/office/drawing/2014/main" xmlns="" id="{4113B32F-1780-455E-9ED1-42236328B37E}"/>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37</xdr:row>
      <xdr:rowOff>0</xdr:rowOff>
    </xdr:from>
    <xdr:ext cx="95250" cy="171450"/>
    <xdr:sp macro="" textlink="">
      <xdr:nvSpPr>
        <xdr:cNvPr id="2554" name="Text Box 16">
          <a:extLst>
            <a:ext uri="{FF2B5EF4-FFF2-40B4-BE49-F238E27FC236}">
              <a16:creationId xmlns:a16="http://schemas.microsoft.com/office/drawing/2014/main" xmlns="" id="{4CE6E1C8-C7FC-497D-AEB7-0CFAF4A03694}"/>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37</xdr:row>
      <xdr:rowOff>0</xdr:rowOff>
    </xdr:from>
    <xdr:ext cx="95250" cy="171450"/>
    <xdr:sp macro="" textlink="">
      <xdr:nvSpPr>
        <xdr:cNvPr id="2555" name="Text Box 17">
          <a:extLst>
            <a:ext uri="{FF2B5EF4-FFF2-40B4-BE49-F238E27FC236}">
              <a16:creationId xmlns:a16="http://schemas.microsoft.com/office/drawing/2014/main" xmlns="" id="{A3F00E51-BB4C-453D-8756-5EDBD5EC3966}"/>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37</xdr:row>
      <xdr:rowOff>0</xdr:rowOff>
    </xdr:from>
    <xdr:ext cx="95250" cy="171450"/>
    <xdr:sp macro="" textlink="">
      <xdr:nvSpPr>
        <xdr:cNvPr id="2556" name="Text Box 18">
          <a:extLst>
            <a:ext uri="{FF2B5EF4-FFF2-40B4-BE49-F238E27FC236}">
              <a16:creationId xmlns:a16="http://schemas.microsoft.com/office/drawing/2014/main" xmlns="" id="{0E3251EC-7C22-4B50-867B-91FA1FA3E6E3}"/>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37</xdr:row>
      <xdr:rowOff>170392</xdr:rowOff>
    </xdr:from>
    <xdr:ext cx="95250" cy="213632"/>
    <xdr:sp macro="" textlink="">
      <xdr:nvSpPr>
        <xdr:cNvPr id="2557" name="Text Box 15">
          <a:extLst>
            <a:ext uri="{FF2B5EF4-FFF2-40B4-BE49-F238E27FC236}">
              <a16:creationId xmlns:a16="http://schemas.microsoft.com/office/drawing/2014/main" xmlns="" id="{54807338-1CBD-46D0-8EE1-A06FD193CA0E}"/>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37</xdr:row>
      <xdr:rowOff>0</xdr:rowOff>
    </xdr:from>
    <xdr:ext cx="95250" cy="171450"/>
    <xdr:sp macro="" textlink="">
      <xdr:nvSpPr>
        <xdr:cNvPr id="2558" name="Text Box 16">
          <a:extLst>
            <a:ext uri="{FF2B5EF4-FFF2-40B4-BE49-F238E27FC236}">
              <a16:creationId xmlns:a16="http://schemas.microsoft.com/office/drawing/2014/main" xmlns="" id="{F1BC5F28-78F5-454F-937D-5C0EB3D94631}"/>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37</xdr:row>
      <xdr:rowOff>0</xdr:rowOff>
    </xdr:from>
    <xdr:ext cx="95250" cy="171450"/>
    <xdr:sp macro="" textlink="">
      <xdr:nvSpPr>
        <xdr:cNvPr id="2559" name="Text Box 17">
          <a:extLst>
            <a:ext uri="{FF2B5EF4-FFF2-40B4-BE49-F238E27FC236}">
              <a16:creationId xmlns:a16="http://schemas.microsoft.com/office/drawing/2014/main" xmlns="" id="{06ABDF4A-83C2-4FA5-950F-0BC670F584A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37</xdr:row>
      <xdr:rowOff>0</xdr:rowOff>
    </xdr:from>
    <xdr:ext cx="95250" cy="171450"/>
    <xdr:sp macro="" textlink="">
      <xdr:nvSpPr>
        <xdr:cNvPr id="2560" name="Text Box 18">
          <a:extLst>
            <a:ext uri="{FF2B5EF4-FFF2-40B4-BE49-F238E27FC236}">
              <a16:creationId xmlns:a16="http://schemas.microsoft.com/office/drawing/2014/main" xmlns="" id="{FB0F9477-890F-416B-9E8C-D0B3ACCDB1B6}"/>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37</xdr:row>
      <xdr:rowOff>0</xdr:rowOff>
    </xdr:from>
    <xdr:ext cx="95250" cy="171450"/>
    <xdr:sp macro="" textlink="">
      <xdr:nvSpPr>
        <xdr:cNvPr id="2561" name="Text Box 19">
          <a:extLst>
            <a:ext uri="{FF2B5EF4-FFF2-40B4-BE49-F238E27FC236}">
              <a16:creationId xmlns:a16="http://schemas.microsoft.com/office/drawing/2014/main" xmlns="" id="{9821E9F6-1EC4-48B1-A97C-4EFCE610F3A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37</xdr:row>
      <xdr:rowOff>0</xdr:rowOff>
    </xdr:from>
    <xdr:ext cx="95250" cy="171450"/>
    <xdr:sp macro="" textlink="">
      <xdr:nvSpPr>
        <xdr:cNvPr id="2562" name="Text Box 16">
          <a:extLst>
            <a:ext uri="{FF2B5EF4-FFF2-40B4-BE49-F238E27FC236}">
              <a16:creationId xmlns:a16="http://schemas.microsoft.com/office/drawing/2014/main" xmlns="" id="{88CD1AC6-6F10-4A34-8740-1B2771C1041E}"/>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37</xdr:row>
      <xdr:rowOff>0</xdr:rowOff>
    </xdr:from>
    <xdr:ext cx="95250" cy="171450"/>
    <xdr:sp macro="" textlink="">
      <xdr:nvSpPr>
        <xdr:cNvPr id="2563" name="Text Box 17">
          <a:extLst>
            <a:ext uri="{FF2B5EF4-FFF2-40B4-BE49-F238E27FC236}">
              <a16:creationId xmlns:a16="http://schemas.microsoft.com/office/drawing/2014/main" xmlns="" id="{37EDD550-426B-4378-B098-4A47B7D46CA2}"/>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37</xdr:row>
      <xdr:rowOff>0</xdr:rowOff>
    </xdr:from>
    <xdr:ext cx="95250" cy="171450"/>
    <xdr:sp macro="" textlink="">
      <xdr:nvSpPr>
        <xdr:cNvPr id="2564" name="Text Box 18">
          <a:extLst>
            <a:ext uri="{FF2B5EF4-FFF2-40B4-BE49-F238E27FC236}">
              <a16:creationId xmlns:a16="http://schemas.microsoft.com/office/drawing/2014/main" xmlns="" id="{E0966647-F5C5-4F7A-944F-72EF4DBA61B1}"/>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37</xdr:row>
      <xdr:rowOff>0</xdr:rowOff>
    </xdr:from>
    <xdr:ext cx="95250" cy="171450"/>
    <xdr:sp macro="" textlink="">
      <xdr:nvSpPr>
        <xdr:cNvPr id="2565" name="Text Box 19">
          <a:extLst>
            <a:ext uri="{FF2B5EF4-FFF2-40B4-BE49-F238E27FC236}">
              <a16:creationId xmlns:a16="http://schemas.microsoft.com/office/drawing/2014/main" xmlns="" id="{5B5CF1B8-9773-479D-975C-A5E1F40FFF08}"/>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34</xdr:row>
      <xdr:rowOff>0</xdr:rowOff>
    </xdr:from>
    <xdr:ext cx="95250" cy="171450"/>
    <xdr:sp macro="" textlink="">
      <xdr:nvSpPr>
        <xdr:cNvPr id="2566" name="Text Box 16">
          <a:extLst>
            <a:ext uri="{FF2B5EF4-FFF2-40B4-BE49-F238E27FC236}">
              <a16:creationId xmlns:a16="http://schemas.microsoft.com/office/drawing/2014/main" xmlns="" id="{5E815E23-EF8D-49FF-AB4F-2A0F5A63A963}"/>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34</xdr:row>
      <xdr:rowOff>0</xdr:rowOff>
    </xdr:from>
    <xdr:ext cx="95250" cy="171450"/>
    <xdr:sp macro="" textlink="">
      <xdr:nvSpPr>
        <xdr:cNvPr id="2567" name="Text Box 17">
          <a:extLst>
            <a:ext uri="{FF2B5EF4-FFF2-40B4-BE49-F238E27FC236}">
              <a16:creationId xmlns:a16="http://schemas.microsoft.com/office/drawing/2014/main" xmlns="" id="{FC041369-F051-4989-853E-408F3DE4DFD6}"/>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34</xdr:row>
      <xdr:rowOff>0</xdr:rowOff>
    </xdr:from>
    <xdr:ext cx="95250" cy="171450"/>
    <xdr:sp macro="" textlink="">
      <xdr:nvSpPr>
        <xdr:cNvPr id="2568" name="Text Box 18">
          <a:extLst>
            <a:ext uri="{FF2B5EF4-FFF2-40B4-BE49-F238E27FC236}">
              <a16:creationId xmlns:a16="http://schemas.microsoft.com/office/drawing/2014/main" xmlns="" id="{1A73A1F7-DE67-402C-ABBD-36E966002271}"/>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34</xdr:row>
      <xdr:rowOff>0</xdr:rowOff>
    </xdr:from>
    <xdr:ext cx="95250" cy="171450"/>
    <xdr:sp macro="" textlink="">
      <xdr:nvSpPr>
        <xdr:cNvPr id="2569" name="Text Box 19">
          <a:extLst>
            <a:ext uri="{FF2B5EF4-FFF2-40B4-BE49-F238E27FC236}">
              <a16:creationId xmlns:a16="http://schemas.microsoft.com/office/drawing/2014/main" xmlns="" id="{8B53DC2C-BC1C-4D0F-AB98-D8F96AE7AF4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35</xdr:row>
      <xdr:rowOff>504825</xdr:rowOff>
    </xdr:from>
    <xdr:ext cx="95250" cy="444014"/>
    <xdr:sp macro="" textlink="">
      <xdr:nvSpPr>
        <xdr:cNvPr id="2570" name="Text Box 15">
          <a:extLst>
            <a:ext uri="{FF2B5EF4-FFF2-40B4-BE49-F238E27FC236}">
              <a16:creationId xmlns:a16="http://schemas.microsoft.com/office/drawing/2014/main" xmlns="" id="{6741ED9B-5D25-4971-A054-DA02BEC442D5}"/>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37</xdr:row>
      <xdr:rowOff>0</xdr:rowOff>
    </xdr:from>
    <xdr:ext cx="95250" cy="171450"/>
    <xdr:sp macro="" textlink="">
      <xdr:nvSpPr>
        <xdr:cNvPr id="2571" name="Text Box 16">
          <a:extLst>
            <a:ext uri="{FF2B5EF4-FFF2-40B4-BE49-F238E27FC236}">
              <a16:creationId xmlns:a16="http://schemas.microsoft.com/office/drawing/2014/main" xmlns="" id="{1E891369-11C2-4FAD-9866-ACDCE45A25AF}"/>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37</xdr:row>
      <xdr:rowOff>0</xdr:rowOff>
    </xdr:from>
    <xdr:ext cx="95250" cy="171450"/>
    <xdr:sp macro="" textlink="">
      <xdr:nvSpPr>
        <xdr:cNvPr id="2572" name="Text Box 17">
          <a:extLst>
            <a:ext uri="{FF2B5EF4-FFF2-40B4-BE49-F238E27FC236}">
              <a16:creationId xmlns:a16="http://schemas.microsoft.com/office/drawing/2014/main" xmlns="" id="{F35D75C6-48CF-4534-B58B-89323EE604C2}"/>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37</xdr:row>
      <xdr:rowOff>0</xdr:rowOff>
    </xdr:from>
    <xdr:ext cx="95250" cy="171450"/>
    <xdr:sp macro="" textlink="">
      <xdr:nvSpPr>
        <xdr:cNvPr id="2573" name="Text Box 18">
          <a:extLst>
            <a:ext uri="{FF2B5EF4-FFF2-40B4-BE49-F238E27FC236}">
              <a16:creationId xmlns:a16="http://schemas.microsoft.com/office/drawing/2014/main" xmlns="" id="{E423429A-0CDD-40FC-A820-DEE61352B47B}"/>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37</xdr:row>
      <xdr:rowOff>0</xdr:rowOff>
    </xdr:from>
    <xdr:ext cx="95250" cy="171450"/>
    <xdr:sp macro="" textlink="">
      <xdr:nvSpPr>
        <xdr:cNvPr id="2574" name="Text Box 19">
          <a:extLst>
            <a:ext uri="{FF2B5EF4-FFF2-40B4-BE49-F238E27FC236}">
              <a16:creationId xmlns:a16="http://schemas.microsoft.com/office/drawing/2014/main" xmlns="" id="{60F18563-1568-494A-950D-807082D48F29}"/>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37</xdr:row>
      <xdr:rowOff>0</xdr:rowOff>
    </xdr:from>
    <xdr:ext cx="95250" cy="171450"/>
    <xdr:sp macro="" textlink="">
      <xdr:nvSpPr>
        <xdr:cNvPr id="2575" name="Text Box 16">
          <a:extLst>
            <a:ext uri="{FF2B5EF4-FFF2-40B4-BE49-F238E27FC236}">
              <a16:creationId xmlns:a16="http://schemas.microsoft.com/office/drawing/2014/main" xmlns="" id="{42BC96EE-DF7D-4BF1-B701-BBC970896BE7}"/>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37</xdr:row>
      <xdr:rowOff>0</xdr:rowOff>
    </xdr:from>
    <xdr:ext cx="95250" cy="171450"/>
    <xdr:sp macro="" textlink="">
      <xdr:nvSpPr>
        <xdr:cNvPr id="2576" name="Text Box 17">
          <a:extLst>
            <a:ext uri="{FF2B5EF4-FFF2-40B4-BE49-F238E27FC236}">
              <a16:creationId xmlns:a16="http://schemas.microsoft.com/office/drawing/2014/main" xmlns="" id="{ED46B314-B1BB-43B8-9A58-E391E515901A}"/>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37</xdr:row>
      <xdr:rowOff>15875</xdr:rowOff>
    </xdr:from>
    <xdr:ext cx="95250" cy="171450"/>
    <xdr:sp macro="" textlink="">
      <xdr:nvSpPr>
        <xdr:cNvPr id="2577" name="Text Box 18">
          <a:extLst>
            <a:ext uri="{FF2B5EF4-FFF2-40B4-BE49-F238E27FC236}">
              <a16:creationId xmlns:a16="http://schemas.microsoft.com/office/drawing/2014/main" xmlns="" id="{32AA57FB-C435-4177-A678-153557CC7DB2}"/>
            </a:ext>
          </a:extLst>
        </xdr:cNvPr>
        <xdr:cNvSpPr txBox="1">
          <a:spLocks noChangeArrowheads="1"/>
        </xdr:cNvSpPr>
      </xdr:nvSpPr>
      <xdr:spPr bwMode="auto">
        <a:xfrm>
          <a:off x="12485398" y="711633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37</xdr:row>
      <xdr:rowOff>0</xdr:rowOff>
    </xdr:from>
    <xdr:ext cx="95250" cy="171450"/>
    <xdr:sp macro="" textlink="">
      <xdr:nvSpPr>
        <xdr:cNvPr id="2578" name="Text Box 16">
          <a:extLst>
            <a:ext uri="{FF2B5EF4-FFF2-40B4-BE49-F238E27FC236}">
              <a16:creationId xmlns:a16="http://schemas.microsoft.com/office/drawing/2014/main" xmlns="" id="{AB25890E-A212-41FD-AAF7-6FEBF35B0349}"/>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37</xdr:row>
      <xdr:rowOff>0</xdr:rowOff>
    </xdr:from>
    <xdr:ext cx="95250" cy="171450"/>
    <xdr:sp macro="" textlink="">
      <xdr:nvSpPr>
        <xdr:cNvPr id="2579" name="Text Box 17">
          <a:extLst>
            <a:ext uri="{FF2B5EF4-FFF2-40B4-BE49-F238E27FC236}">
              <a16:creationId xmlns:a16="http://schemas.microsoft.com/office/drawing/2014/main" xmlns="" id="{DC13ECFD-046F-4E2F-8F7E-6C01D64E28F8}"/>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37</xdr:row>
      <xdr:rowOff>0</xdr:rowOff>
    </xdr:from>
    <xdr:ext cx="95250" cy="171450"/>
    <xdr:sp macro="" textlink="">
      <xdr:nvSpPr>
        <xdr:cNvPr id="2580" name="Text Box 18">
          <a:extLst>
            <a:ext uri="{FF2B5EF4-FFF2-40B4-BE49-F238E27FC236}">
              <a16:creationId xmlns:a16="http://schemas.microsoft.com/office/drawing/2014/main" xmlns="" id="{54F3B35F-87EC-4C25-B440-4E4C3E42E45D}"/>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37</xdr:row>
      <xdr:rowOff>0</xdr:rowOff>
    </xdr:from>
    <xdr:ext cx="95250" cy="171450"/>
    <xdr:sp macro="" textlink="">
      <xdr:nvSpPr>
        <xdr:cNvPr id="2581" name="Text Box 19">
          <a:extLst>
            <a:ext uri="{FF2B5EF4-FFF2-40B4-BE49-F238E27FC236}">
              <a16:creationId xmlns:a16="http://schemas.microsoft.com/office/drawing/2014/main" xmlns="" id="{948B0B9E-4FA0-4901-91A3-CB2ABE097C71}"/>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37</xdr:row>
      <xdr:rowOff>0</xdr:rowOff>
    </xdr:from>
    <xdr:ext cx="95250" cy="171450"/>
    <xdr:sp macro="" textlink="">
      <xdr:nvSpPr>
        <xdr:cNvPr id="2582" name="Text Box 16">
          <a:extLst>
            <a:ext uri="{FF2B5EF4-FFF2-40B4-BE49-F238E27FC236}">
              <a16:creationId xmlns:a16="http://schemas.microsoft.com/office/drawing/2014/main" xmlns="" id="{030F1200-DC30-4781-ABE0-424EE49582D4}"/>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37</xdr:row>
      <xdr:rowOff>170392</xdr:rowOff>
    </xdr:from>
    <xdr:ext cx="95250" cy="213632"/>
    <xdr:sp macro="" textlink="">
      <xdr:nvSpPr>
        <xdr:cNvPr id="2583" name="Text Box 15">
          <a:extLst>
            <a:ext uri="{FF2B5EF4-FFF2-40B4-BE49-F238E27FC236}">
              <a16:creationId xmlns:a16="http://schemas.microsoft.com/office/drawing/2014/main" xmlns="" id="{91078C4B-ADA1-4BE4-A7CE-61FCADF86537}"/>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37</xdr:row>
      <xdr:rowOff>504825</xdr:rowOff>
    </xdr:from>
    <xdr:ext cx="95250" cy="448496"/>
    <xdr:sp macro="" textlink="">
      <xdr:nvSpPr>
        <xdr:cNvPr id="2584" name="Text Box 15">
          <a:extLst>
            <a:ext uri="{FF2B5EF4-FFF2-40B4-BE49-F238E27FC236}">
              <a16:creationId xmlns:a16="http://schemas.microsoft.com/office/drawing/2014/main" xmlns="" id="{36B681BF-51A7-46F8-BCFF-A8AD75421429}"/>
            </a:ext>
          </a:extLst>
        </xdr:cNvPr>
        <xdr:cNvSpPr txBox="1">
          <a:spLocks noChangeArrowheads="1"/>
        </xdr:cNvSpPr>
      </xdr:nvSpPr>
      <xdr:spPr bwMode="auto">
        <a:xfrm>
          <a:off x="4664364" y="5994111"/>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37</xdr:row>
      <xdr:rowOff>504825</xdr:rowOff>
    </xdr:from>
    <xdr:ext cx="95250" cy="442269"/>
    <xdr:sp macro="" textlink="">
      <xdr:nvSpPr>
        <xdr:cNvPr id="2585" name="Text Box 15">
          <a:extLst>
            <a:ext uri="{FF2B5EF4-FFF2-40B4-BE49-F238E27FC236}">
              <a16:creationId xmlns:a16="http://schemas.microsoft.com/office/drawing/2014/main" xmlns="" id="{A4AC8EA8-ECEC-48F3-9926-7DD8ED61BEB2}"/>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37</xdr:row>
      <xdr:rowOff>504825</xdr:rowOff>
    </xdr:from>
    <xdr:ext cx="95250" cy="442269"/>
    <xdr:sp macro="" textlink="">
      <xdr:nvSpPr>
        <xdr:cNvPr id="2586" name="Text Box 15">
          <a:extLst>
            <a:ext uri="{FF2B5EF4-FFF2-40B4-BE49-F238E27FC236}">
              <a16:creationId xmlns:a16="http://schemas.microsoft.com/office/drawing/2014/main" xmlns="" id="{D39E45EB-7C21-44DE-B6D0-05B36CF974FE}"/>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37</xdr:row>
      <xdr:rowOff>504825</xdr:rowOff>
    </xdr:from>
    <xdr:ext cx="95250" cy="213632"/>
    <xdr:sp macro="" textlink="">
      <xdr:nvSpPr>
        <xdr:cNvPr id="2587" name="Text Box 15">
          <a:extLst>
            <a:ext uri="{FF2B5EF4-FFF2-40B4-BE49-F238E27FC236}">
              <a16:creationId xmlns:a16="http://schemas.microsoft.com/office/drawing/2014/main" xmlns="" id="{D4676525-7C55-41A8-AC66-EAB82E4FCFDC}"/>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37</xdr:row>
      <xdr:rowOff>504825</xdr:rowOff>
    </xdr:from>
    <xdr:ext cx="95250" cy="444331"/>
    <xdr:sp macro="" textlink="">
      <xdr:nvSpPr>
        <xdr:cNvPr id="2588" name="Text Box 15">
          <a:extLst>
            <a:ext uri="{FF2B5EF4-FFF2-40B4-BE49-F238E27FC236}">
              <a16:creationId xmlns:a16="http://schemas.microsoft.com/office/drawing/2014/main" xmlns="" id="{1C931037-F664-4247-B49F-7F1B8A9BE66F}"/>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37</xdr:row>
      <xdr:rowOff>170392</xdr:rowOff>
    </xdr:from>
    <xdr:ext cx="95250" cy="213632"/>
    <xdr:sp macro="" textlink="">
      <xdr:nvSpPr>
        <xdr:cNvPr id="2589" name="Text Box 15">
          <a:extLst>
            <a:ext uri="{FF2B5EF4-FFF2-40B4-BE49-F238E27FC236}">
              <a16:creationId xmlns:a16="http://schemas.microsoft.com/office/drawing/2014/main" xmlns="" id="{0DE3CF75-FF18-4A27-AFDE-60437A32840E}"/>
            </a:ext>
          </a:extLst>
        </xdr:cNvPr>
        <xdr:cNvSpPr txBox="1">
          <a:spLocks noChangeArrowheads="1"/>
        </xdr:cNvSpPr>
      </xdr:nvSpPr>
      <xdr:spPr bwMode="auto">
        <a:xfrm>
          <a:off x="12578484" y="579302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41</xdr:row>
      <xdr:rowOff>0</xdr:rowOff>
    </xdr:from>
    <xdr:ext cx="95250" cy="171450"/>
    <xdr:sp macro="" textlink="">
      <xdr:nvSpPr>
        <xdr:cNvPr id="2590" name="Text Box 16">
          <a:extLst>
            <a:ext uri="{FF2B5EF4-FFF2-40B4-BE49-F238E27FC236}">
              <a16:creationId xmlns:a16="http://schemas.microsoft.com/office/drawing/2014/main" xmlns="" id="{380C496B-1C02-4BE5-A9E0-B53155068F75}"/>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41</xdr:row>
      <xdr:rowOff>0</xdr:rowOff>
    </xdr:from>
    <xdr:ext cx="95250" cy="171450"/>
    <xdr:sp macro="" textlink="">
      <xdr:nvSpPr>
        <xdr:cNvPr id="2591" name="Text Box 17">
          <a:extLst>
            <a:ext uri="{FF2B5EF4-FFF2-40B4-BE49-F238E27FC236}">
              <a16:creationId xmlns:a16="http://schemas.microsoft.com/office/drawing/2014/main" xmlns="" id="{62B8386C-4EC5-4673-A9FD-BE0AE2B4CBFF}"/>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41</xdr:row>
      <xdr:rowOff>0</xdr:rowOff>
    </xdr:from>
    <xdr:ext cx="95250" cy="171450"/>
    <xdr:sp macro="" textlink="">
      <xdr:nvSpPr>
        <xdr:cNvPr id="2592" name="Text Box 18">
          <a:extLst>
            <a:ext uri="{FF2B5EF4-FFF2-40B4-BE49-F238E27FC236}">
              <a16:creationId xmlns:a16="http://schemas.microsoft.com/office/drawing/2014/main" xmlns="" id="{C16A8FBD-7C97-4F0C-954C-EB5F9378DF0D}"/>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41</xdr:row>
      <xdr:rowOff>0</xdr:rowOff>
    </xdr:from>
    <xdr:ext cx="95250" cy="171450"/>
    <xdr:sp macro="" textlink="">
      <xdr:nvSpPr>
        <xdr:cNvPr id="2593" name="Text Box 19">
          <a:extLst>
            <a:ext uri="{FF2B5EF4-FFF2-40B4-BE49-F238E27FC236}">
              <a16:creationId xmlns:a16="http://schemas.microsoft.com/office/drawing/2014/main" xmlns="" id="{DFDBEA3D-9A8B-4819-8A80-27513942429E}"/>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41</xdr:row>
      <xdr:rowOff>0</xdr:rowOff>
    </xdr:from>
    <xdr:ext cx="95250" cy="171450"/>
    <xdr:sp macro="" textlink="">
      <xdr:nvSpPr>
        <xdr:cNvPr id="2594" name="Text Box 16">
          <a:extLst>
            <a:ext uri="{FF2B5EF4-FFF2-40B4-BE49-F238E27FC236}">
              <a16:creationId xmlns:a16="http://schemas.microsoft.com/office/drawing/2014/main" xmlns="" id="{F4A4CA38-E01F-45A3-88AB-229BCD788EA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41</xdr:row>
      <xdr:rowOff>0</xdr:rowOff>
    </xdr:from>
    <xdr:ext cx="95250" cy="171450"/>
    <xdr:sp macro="" textlink="">
      <xdr:nvSpPr>
        <xdr:cNvPr id="2595" name="Text Box 17">
          <a:extLst>
            <a:ext uri="{FF2B5EF4-FFF2-40B4-BE49-F238E27FC236}">
              <a16:creationId xmlns:a16="http://schemas.microsoft.com/office/drawing/2014/main" xmlns="" id="{09D734CD-A1A3-4120-B80F-11F23918FB4F}"/>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41</xdr:row>
      <xdr:rowOff>0</xdr:rowOff>
    </xdr:from>
    <xdr:ext cx="95250" cy="171450"/>
    <xdr:sp macro="" textlink="">
      <xdr:nvSpPr>
        <xdr:cNvPr id="2596" name="Text Box 18">
          <a:extLst>
            <a:ext uri="{FF2B5EF4-FFF2-40B4-BE49-F238E27FC236}">
              <a16:creationId xmlns:a16="http://schemas.microsoft.com/office/drawing/2014/main" xmlns="" id="{42E13009-C004-4F5B-A9F2-4971F9A64122}"/>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41</xdr:row>
      <xdr:rowOff>0</xdr:rowOff>
    </xdr:from>
    <xdr:ext cx="95250" cy="171450"/>
    <xdr:sp macro="" textlink="">
      <xdr:nvSpPr>
        <xdr:cNvPr id="2597" name="Text Box 19">
          <a:extLst>
            <a:ext uri="{FF2B5EF4-FFF2-40B4-BE49-F238E27FC236}">
              <a16:creationId xmlns:a16="http://schemas.microsoft.com/office/drawing/2014/main" xmlns="" id="{59CB5CEF-57DF-46A8-AFD7-B4B171C91DA1}"/>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41</xdr:row>
      <xdr:rowOff>0</xdr:rowOff>
    </xdr:from>
    <xdr:ext cx="95250" cy="171450"/>
    <xdr:sp macro="" textlink="">
      <xdr:nvSpPr>
        <xdr:cNvPr id="2598" name="Text Box 16">
          <a:extLst>
            <a:ext uri="{FF2B5EF4-FFF2-40B4-BE49-F238E27FC236}">
              <a16:creationId xmlns:a16="http://schemas.microsoft.com/office/drawing/2014/main" xmlns="" id="{C4680E58-42C9-4811-BC24-BE22295E6E54}"/>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41</xdr:row>
      <xdr:rowOff>0</xdr:rowOff>
    </xdr:from>
    <xdr:ext cx="95250" cy="171450"/>
    <xdr:sp macro="" textlink="">
      <xdr:nvSpPr>
        <xdr:cNvPr id="2599" name="Text Box 17">
          <a:extLst>
            <a:ext uri="{FF2B5EF4-FFF2-40B4-BE49-F238E27FC236}">
              <a16:creationId xmlns:a16="http://schemas.microsoft.com/office/drawing/2014/main" xmlns="" id="{CB15D5CB-D03D-4E8A-ADF8-AD2406305929}"/>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41</xdr:row>
      <xdr:rowOff>0</xdr:rowOff>
    </xdr:from>
    <xdr:ext cx="95250" cy="171450"/>
    <xdr:sp macro="" textlink="">
      <xdr:nvSpPr>
        <xdr:cNvPr id="2600" name="Text Box 18">
          <a:extLst>
            <a:ext uri="{FF2B5EF4-FFF2-40B4-BE49-F238E27FC236}">
              <a16:creationId xmlns:a16="http://schemas.microsoft.com/office/drawing/2014/main" xmlns="" id="{DB7BBFBA-7DFA-429D-9FF8-79DFBEC70284}"/>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41</xdr:row>
      <xdr:rowOff>0</xdr:rowOff>
    </xdr:from>
    <xdr:ext cx="95250" cy="171450"/>
    <xdr:sp macro="" textlink="">
      <xdr:nvSpPr>
        <xdr:cNvPr id="2601" name="Text Box 19">
          <a:extLst>
            <a:ext uri="{FF2B5EF4-FFF2-40B4-BE49-F238E27FC236}">
              <a16:creationId xmlns:a16="http://schemas.microsoft.com/office/drawing/2014/main" xmlns="" id="{4B0059FC-4475-4E38-AACA-255456D6147C}"/>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504825</xdr:rowOff>
    </xdr:from>
    <xdr:ext cx="95250" cy="444014"/>
    <xdr:sp macro="" textlink="">
      <xdr:nvSpPr>
        <xdr:cNvPr id="2602" name="Text Box 15">
          <a:extLst>
            <a:ext uri="{FF2B5EF4-FFF2-40B4-BE49-F238E27FC236}">
              <a16:creationId xmlns:a16="http://schemas.microsoft.com/office/drawing/2014/main" xmlns="" id="{30097EE6-F33E-47D2-881A-282A02357866}"/>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41</xdr:row>
      <xdr:rowOff>0</xdr:rowOff>
    </xdr:from>
    <xdr:ext cx="95250" cy="171450"/>
    <xdr:sp macro="" textlink="">
      <xdr:nvSpPr>
        <xdr:cNvPr id="2603" name="Text Box 16">
          <a:extLst>
            <a:ext uri="{FF2B5EF4-FFF2-40B4-BE49-F238E27FC236}">
              <a16:creationId xmlns:a16="http://schemas.microsoft.com/office/drawing/2014/main" xmlns="" id="{6BF3B705-1BFB-48C3-90C9-5E9D3C0B3C7A}"/>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41</xdr:row>
      <xdr:rowOff>0</xdr:rowOff>
    </xdr:from>
    <xdr:ext cx="95250" cy="171450"/>
    <xdr:sp macro="" textlink="">
      <xdr:nvSpPr>
        <xdr:cNvPr id="2604" name="Text Box 17">
          <a:extLst>
            <a:ext uri="{FF2B5EF4-FFF2-40B4-BE49-F238E27FC236}">
              <a16:creationId xmlns:a16="http://schemas.microsoft.com/office/drawing/2014/main" xmlns="" id="{E7A39C8A-E00C-4C13-979E-9A5BA46E80E7}"/>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41</xdr:row>
      <xdr:rowOff>0</xdr:rowOff>
    </xdr:from>
    <xdr:ext cx="95250" cy="171450"/>
    <xdr:sp macro="" textlink="">
      <xdr:nvSpPr>
        <xdr:cNvPr id="2605" name="Text Box 18">
          <a:extLst>
            <a:ext uri="{FF2B5EF4-FFF2-40B4-BE49-F238E27FC236}">
              <a16:creationId xmlns:a16="http://schemas.microsoft.com/office/drawing/2014/main" xmlns="" id="{BEDA146E-0298-4AC7-88D9-1B0813B88FA7}"/>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41</xdr:row>
      <xdr:rowOff>0</xdr:rowOff>
    </xdr:from>
    <xdr:ext cx="95250" cy="171450"/>
    <xdr:sp macro="" textlink="">
      <xdr:nvSpPr>
        <xdr:cNvPr id="2606" name="Text Box 19">
          <a:extLst>
            <a:ext uri="{FF2B5EF4-FFF2-40B4-BE49-F238E27FC236}">
              <a16:creationId xmlns:a16="http://schemas.microsoft.com/office/drawing/2014/main" xmlns="" id="{8213E026-2F1A-4962-9CCD-92EACDB067C5}"/>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41</xdr:row>
      <xdr:rowOff>0</xdr:rowOff>
    </xdr:from>
    <xdr:ext cx="95250" cy="171450"/>
    <xdr:sp macro="" textlink="">
      <xdr:nvSpPr>
        <xdr:cNvPr id="2607" name="Text Box 16">
          <a:extLst>
            <a:ext uri="{FF2B5EF4-FFF2-40B4-BE49-F238E27FC236}">
              <a16:creationId xmlns:a16="http://schemas.microsoft.com/office/drawing/2014/main" xmlns="" id="{A58B29D9-CEFB-4049-A135-A18B0A5E80A4}"/>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41</xdr:row>
      <xdr:rowOff>0</xdr:rowOff>
    </xdr:from>
    <xdr:ext cx="95250" cy="171450"/>
    <xdr:sp macro="" textlink="">
      <xdr:nvSpPr>
        <xdr:cNvPr id="2608" name="Text Box 17">
          <a:extLst>
            <a:ext uri="{FF2B5EF4-FFF2-40B4-BE49-F238E27FC236}">
              <a16:creationId xmlns:a16="http://schemas.microsoft.com/office/drawing/2014/main" xmlns="" id="{AD8AE094-DDF1-445C-B778-6B0C16934F6D}"/>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41</xdr:row>
      <xdr:rowOff>0</xdr:rowOff>
    </xdr:from>
    <xdr:ext cx="95250" cy="171450"/>
    <xdr:sp macro="" textlink="">
      <xdr:nvSpPr>
        <xdr:cNvPr id="2609" name="Text Box 18">
          <a:extLst>
            <a:ext uri="{FF2B5EF4-FFF2-40B4-BE49-F238E27FC236}">
              <a16:creationId xmlns:a16="http://schemas.microsoft.com/office/drawing/2014/main" xmlns="" id="{145620FB-B4E9-4A6E-A459-3E198D2B81D9}"/>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41</xdr:row>
      <xdr:rowOff>0</xdr:rowOff>
    </xdr:from>
    <xdr:ext cx="95250" cy="171450"/>
    <xdr:sp macro="" textlink="">
      <xdr:nvSpPr>
        <xdr:cNvPr id="2610" name="Text Box 16">
          <a:extLst>
            <a:ext uri="{FF2B5EF4-FFF2-40B4-BE49-F238E27FC236}">
              <a16:creationId xmlns:a16="http://schemas.microsoft.com/office/drawing/2014/main" xmlns="" id="{DA72BD8B-F494-4917-A8A6-99FA2F567F2C}"/>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41</xdr:row>
      <xdr:rowOff>0</xdr:rowOff>
    </xdr:from>
    <xdr:ext cx="95250" cy="171450"/>
    <xdr:sp macro="" textlink="">
      <xdr:nvSpPr>
        <xdr:cNvPr id="2611" name="Text Box 17">
          <a:extLst>
            <a:ext uri="{FF2B5EF4-FFF2-40B4-BE49-F238E27FC236}">
              <a16:creationId xmlns:a16="http://schemas.microsoft.com/office/drawing/2014/main" xmlns="" id="{FB400F92-DBC7-4543-AF01-B633825BC39F}"/>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41</xdr:row>
      <xdr:rowOff>0</xdr:rowOff>
    </xdr:from>
    <xdr:ext cx="95250" cy="171450"/>
    <xdr:sp macro="" textlink="">
      <xdr:nvSpPr>
        <xdr:cNvPr id="2612" name="Text Box 18">
          <a:extLst>
            <a:ext uri="{FF2B5EF4-FFF2-40B4-BE49-F238E27FC236}">
              <a16:creationId xmlns:a16="http://schemas.microsoft.com/office/drawing/2014/main" xmlns="" id="{D5FE6735-67D1-47D0-825A-05589B74A1E2}"/>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41</xdr:row>
      <xdr:rowOff>0</xdr:rowOff>
    </xdr:from>
    <xdr:ext cx="95250" cy="171450"/>
    <xdr:sp macro="" textlink="">
      <xdr:nvSpPr>
        <xdr:cNvPr id="2613" name="Text Box 19">
          <a:extLst>
            <a:ext uri="{FF2B5EF4-FFF2-40B4-BE49-F238E27FC236}">
              <a16:creationId xmlns:a16="http://schemas.microsoft.com/office/drawing/2014/main" xmlns="" id="{767F8C43-3B5D-4322-835B-9117E86A24CA}"/>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41</xdr:row>
      <xdr:rowOff>0</xdr:rowOff>
    </xdr:from>
    <xdr:ext cx="95250" cy="171450"/>
    <xdr:sp macro="" textlink="">
      <xdr:nvSpPr>
        <xdr:cNvPr id="2614" name="Text Box 16">
          <a:extLst>
            <a:ext uri="{FF2B5EF4-FFF2-40B4-BE49-F238E27FC236}">
              <a16:creationId xmlns:a16="http://schemas.microsoft.com/office/drawing/2014/main" xmlns="" id="{A14AADDB-62E7-43A0-91C5-CF139D6A5A32}"/>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41</xdr:row>
      <xdr:rowOff>0</xdr:rowOff>
    </xdr:from>
    <xdr:ext cx="95250" cy="171450"/>
    <xdr:sp macro="" textlink="">
      <xdr:nvSpPr>
        <xdr:cNvPr id="2615" name="Text Box 17">
          <a:extLst>
            <a:ext uri="{FF2B5EF4-FFF2-40B4-BE49-F238E27FC236}">
              <a16:creationId xmlns:a16="http://schemas.microsoft.com/office/drawing/2014/main" xmlns="" id="{A9F6C0E3-0FC8-45B2-801D-FD125654F675}"/>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41</xdr:row>
      <xdr:rowOff>0</xdr:rowOff>
    </xdr:from>
    <xdr:ext cx="95250" cy="171450"/>
    <xdr:sp macro="" textlink="">
      <xdr:nvSpPr>
        <xdr:cNvPr id="2616" name="Text Box 18">
          <a:extLst>
            <a:ext uri="{FF2B5EF4-FFF2-40B4-BE49-F238E27FC236}">
              <a16:creationId xmlns:a16="http://schemas.microsoft.com/office/drawing/2014/main" xmlns="" id="{9C7CCAC2-5DB5-4462-969F-515466EBA67E}"/>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41</xdr:row>
      <xdr:rowOff>0</xdr:rowOff>
    </xdr:from>
    <xdr:ext cx="95250" cy="171450"/>
    <xdr:sp macro="" textlink="">
      <xdr:nvSpPr>
        <xdr:cNvPr id="2617" name="Text Box 19">
          <a:extLst>
            <a:ext uri="{FF2B5EF4-FFF2-40B4-BE49-F238E27FC236}">
              <a16:creationId xmlns:a16="http://schemas.microsoft.com/office/drawing/2014/main" xmlns="" id="{745DAE4C-BE10-4E30-8CF7-642B90187FB2}"/>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37</xdr:row>
      <xdr:rowOff>504825</xdr:rowOff>
    </xdr:from>
    <xdr:ext cx="95250" cy="456743"/>
    <xdr:sp macro="" textlink="">
      <xdr:nvSpPr>
        <xdr:cNvPr id="2618" name="Text Box 15">
          <a:extLst>
            <a:ext uri="{FF2B5EF4-FFF2-40B4-BE49-F238E27FC236}">
              <a16:creationId xmlns:a16="http://schemas.microsoft.com/office/drawing/2014/main" xmlns="" id="{97D475FB-73FF-4ABF-AA01-9DF8A5329937}"/>
            </a:ext>
          </a:extLst>
        </xdr:cNvPr>
        <xdr:cNvSpPr txBox="1">
          <a:spLocks noChangeArrowheads="1"/>
        </xdr:cNvSpPr>
      </xdr:nvSpPr>
      <xdr:spPr bwMode="auto">
        <a:xfrm>
          <a:off x="4664364" y="5994111"/>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37</xdr:row>
      <xdr:rowOff>504825</xdr:rowOff>
    </xdr:from>
    <xdr:ext cx="95250" cy="442269"/>
    <xdr:sp macro="" textlink="">
      <xdr:nvSpPr>
        <xdr:cNvPr id="2619" name="Text Box 15">
          <a:extLst>
            <a:ext uri="{FF2B5EF4-FFF2-40B4-BE49-F238E27FC236}">
              <a16:creationId xmlns:a16="http://schemas.microsoft.com/office/drawing/2014/main" xmlns="" id="{18234D30-A47E-4C65-ACA5-BECE23F168E1}"/>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37</xdr:row>
      <xdr:rowOff>504825</xdr:rowOff>
    </xdr:from>
    <xdr:ext cx="95250" cy="442269"/>
    <xdr:sp macro="" textlink="">
      <xdr:nvSpPr>
        <xdr:cNvPr id="2620" name="Text Box 15">
          <a:extLst>
            <a:ext uri="{FF2B5EF4-FFF2-40B4-BE49-F238E27FC236}">
              <a16:creationId xmlns:a16="http://schemas.microsoft.com/office/drawing/2014/main" xmlns="" id="{7D281450-CA39-4FF3-81C3-8256BC7AF0C8}"/>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37</xdr:row>
      <xdr:rowOff>504825</xdr:rowOff>
    </xdr:from>
    <xdr:ext cx="95250" cy="213632"/>
    <xdr:sp macro="" textlink="">
      <xdr:nvSpPr>
        <xdr:cNvPr id="2621" name="Text Box 15">
          <a:extLst>
            <a:ext uri="{FF2B5EF4-FFF2-40B4-BE49-F238E27FC236}">
              <a16:creationId xmlns:a16="http://schemas.microsoft.com/office/drawing/2014/main" xmlns="" id="{78B166BF-1F24-481E-9FBC-D9E8F21D8955}"/>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37</xdr:row>
      <xdr:rowOff>504825</xdr:rowOff>
    </xdr:from>
    <xdr:ext cx="95250" cy="444331"/>
    <xdr:sp macro="" textlink="">
      <xdr:nvSpPr>
        <xdr:cNvPr id="2622" name="Text Box 15">
          <a:extLst>
            <a:ext uri="{FF2B5EF4-FFF2-40B4-BE49-F238E27FC236}">
              <a16:creationId xmlns:a16="http://schemas.microsoft.com/office/drawing/2014/main" xmlns="" id="{9E444D67-D966-4DCD-9716-59EF6394E99C}"/>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37</xdr:row>
      <xdr:rowOff>504825</xdr:rowOff>
    </xdr:from>
    <xdr:ext cx="95250" cy="213632"/>
    <xdr:sp macro="" textlink="">
      <xdr:nvSpPr>
        <xdr:cNvPr id="2623" name="Text Box 15">
          <a:extLst>
            <a:ext uri="{FF2B5EF4-FFF2-40B4-BE49-F238E27FC236}">
              <a16:creationId xmlns:a16="http://schemas.microsoft.com/office/drawing/2014/main" xmlns="" id="{0568D20B-8046-4943-801F-E16ACB5B9A14}"/>
            </a:ext>
          </a:extLst>
        </xdr:cNvPr>
        <xdr:cNvSpPr txBox="1">
          <a:spLocks noChangeArrowheads="1"/>
        </xdr:cNvSpPr>
      </xdr:nvSpPr>
      <xdr:spPr bwMode="auto">
        <a:xfrm>
          <a:off x="12540961"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41</xdr:row>
      <xdr:rowOff>0</xdr:rowOff>
    </xdr:from>
    <xdr:ext cx="95250" cy="171450"/>
    <xdr:sp macro="" textlink="">
      <xdr:nvSpPr>
        <xdr:cNvPr id="2624" name="Text Box 16">
          <a:extLst>
            <a:ext uri="{FF2B5EF4-FFF2-40B4-BE49-F238E27FC236}">
              <a16:creationId xmlns:a16="http://schemas.microsoft.com/office/drawing/2014/main" xmlns="" id="{729D03FA-A19A-473C-A1C5-4CEA29CC7C44}"/>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41</xdr:row>
      <xdr:rowOff>0</xdr:rowOff>
    </xdr:from>
    <xdr:ext cx="95250" cy="171450"/>
    <xdr:sp macro="" textlink="">
      <xdr:nvSpPr>
        <xdr:cNvPr id="2625" name="Text Box 17">
          <a:extLst>
            <a:ext uri="{FF2B5EF4-FFF2-40B4-BE49-F238E27FC236}">
              <a16:creationId xmlns:a16="http://schemas.microsoft.com/office/drawing/2014/main" xmlns="" id="{1F90CB33-C941-4162-A358-95E4A6130934}"/>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41</xdr:row>
      <xdr:rowOff>0</xdr:rowOff>
    </xdr:from>
    <xdr:ext cx="95250" cy="171450"/>
    <xdr:sp macro="" textlink="">
      <xdr:nvSpPr>
        <xdr:cNvPr id="2626" name="Text Box 18">
          <a:extLst>
            <a:ext uri="{FF2B5EF4-FFF2-40B4-BE49-F238E27FC236}">
              <a16:creationId xmlns:a16="http://schemas.microsoft.com/office/drawing/2014/main" xmlns="" id="{AED43804-2821-48C5-8C3D-818D602588B9}"/>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41</xdr:row>
      <xdr:rowOff>0</xdr:rowOff>
    </xdr:from>
    <xdr:ext cx="95250" cy="171450"/>
    <xdr:sp macro="" textlink="">
      <xdr:nvSpPr>
        <xdr:cNvPr id="2627" name="Text Box 19">
          <a:extLst>
            <a:ext uri="{FF2B5EF4-FFF2-40B4-BE49-F238E27FC236}">
              <a16:creationId xmlns:a16="http://schemas.microsoft.com/office/drawing/2014/main" xmlns="" id="{7293F6F9-2373-461E-B84D-818D08671341}"/>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41</xdr:row>
      <xdr:rowOff>0</xdr:rowOff>
    </xdr:from>
    <xdr:ext cx="95250" cy="171450"/>
    <xdr:sp macro="" textlink="">
      <xdr:nvSpPr>
        <xdr:cNvPr id="2628" name="Text Box 16">
          <a:extLst>
            <a:ext uri="{FF2B5EF4-FFF2-40B4-BE49-F238E27FC236}">
              <a16:creationId xmlns:a16="http://schemas.microsoft.com/office/drawing/2014/main" xmlns="" id="{73E0C653-8F66-49D9-A6FE-D41FF00356C5}"/>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41</xdr:row>
      <xdr:rowOff>0</xdr:rowOff>
    </xdr:from>
    <xdr:ext cx="95250" cy="171450"/>
    <xdr:sp macro="" textlink="">
      <xdr:nvSpPr>
        <xdr:cNvPr id="2629" name="Text Box 17">
          <a:extLst>
            <a:ext uri="{FF2B5EF4-FFF2-40B4-BE49-F238E27FC236}">
              <a16:creationId xmlns:a16="http://schemas.microsoft.com/office/drawing/2014/main" xmlns="" id="{9B354AC8-92C6-4788-A9C3-BB1CA4DD8546}"/>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41</xdr:row>
      <xdr:rowOff>0</xdr:rowOff>
    </xdr:from>
    <xdr:ext cx="95250" cy="171450"/>
    <xdr:sp macro="" textlink="">
      <xdr:nvSpPr>
        <xdr:cNvPr id="2630" name="Text Box 18">
          <a:extLst>
            <a:ext uri="{FF2B5EF4-FFF2-40B4-BE49-F238E27FC236}">
              <a16:creationId xmlns:a16="http://schemas.microsoft.com/office/drawing/2014/main" xmlns="" id="{3EE182D8-91DD-4060-8E85-BC1520368BD1}"/>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41</xdr:row>
      <xdr:rowOff>0</xdr:rowOff>
    </xdr:from>
    <xdr:ext cx="95250" cy="171450"/>
    <xdr:sp macro="" textlink="">
      <xdr:nvSpPr>
        <xdr:cNvPr id="2631" name="Text Box 19">
          <a:extLst>
            <a:ext uri="{FF2B5EF4-FFF2-40B4-BE49-F238E27FC236}">
              <a16:creationId xmlns:a16="http://schemas.microsoft.com/office/drawing/2014/main" xmlns="" id="{8A86D8F8-2FF0-409D-A733-122F81059D3D}"/>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41</xdr:row>
      <xdr:rowOff>0</xdr:rowOff>
    </xdr:from>
    <xdr:ext cx="95250" cy="171450"/>
    <xdr:sp macro="" textlink="">
      <xdr:nvSpPr>
        <xdr:cNvPr id="2632" name="Text Box 16">
          <a:extLst>
            <a:ext uri="{FF2B5EF4-FFF2-40B4-BE49-F238E27FC236}">
              <a16:creationId xmlns:a16="http://schemas.microsoft.com/office/drawing/2014/main" xmlns="" id="{BBC3B9A7-6C7B-4CE4-BD71-2CF119B8F689}"/>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41</xdr:row>
      <xdr:rowOff>0</xdr:rowOff>
    </xdr:from>
    <xdr:ext cx="95250" cy="171450"/>
    <xdr:sp macro="" textlink="">
      <xdr:nvSpPr>
        <xdr:cNvPr id="2633" name="Text Box 17">
          <a:extLst>
            <a:ext uri="{FF2B5EF4-FFF2-40B4-BE49-F238E27FC236}">
              <a16:creationId xmlns:a16="http://schemas.microsoft.com/office/drawing/2014/main" xmlns="" id="{F921DFB6-D014-4CCF-A1C7-8161475B8B3F}"/>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41</xdr:row>
      <xdr:rowOff>0</xdr:rowOff>
    </xdr:from>
    <xdr:ext cx="95250" cy="171450"/>
    <xdr:sp macro="" textlink="">
      <xdr:nvSpPr>
        <xdr:cNvPr id="2634" name="Text Box 18">
          <a:extLst>
            <a:ext uri="{FF2B5EF4-FFF2-40B4-BE49-F238E27FC236}">
              <a16:creationId xmlns:a16="http://schemas.microsoft.com/office/drawing/2014/main" xmlns="" id="{4ABCA292-B6B7-4FB4-8A6B-DD75273CCF28}"/>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41</xdr:row>
      <xdr:rowOff>0</xdr:rowOff>
    </xdr:from>
    <xdr:ext cx="95250" cy="171450"/>
    <xdr:sp macro="" textlink="">
      <xdr:nvSpPr>
        <xdr:cNvPr id="2635" name="Text Box 19">
          <a:extLst>
            <a:ext uri="{FF2B5EF4-FFF2-40B4-BE49-F238E27FC236}">
              <a16:creationId xmlns:a16="http://schemas.microsoft.com/office/drawing/2014/main" xmlns="" id="{3638AB30-955B-4300-8F71-B4159950F97A}"/>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504825</xdr:rowOff>
    </xdr:from>
    <xdr:ext cx="95250" cy="444014"/>
    <xdr:sp macro="" textlink="">
      <xdr:nvSpPr>
        <xdr:cNvPr id="2636" name="Text Box 15">
          <a:extLst>
            <a:ext uri="{FF2B5EF4-FFF2-40B4-BE49-F238E27FC236}">
              <a16:creationId xmlns:a16="http://schemas.microsoft.com/office/drawing/2014/main" xmlns="" id="{6AEC20F3-9615-437B-8988-D08968DB9B28}"/>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41</xdr:row>
      <xdr:rowOff>0</xdr:rowOff>
    </xdr:from>
    <xdr:ext cx="95250" cy="171450"/>
    <xdr:sp macro="" textlink="">
      <xdr:nvSpPr>
        <xdr:cNvPr id="2637" name="Text Box 16">
          <a:extLst>
            <a:ext uri="{FF2B5EF4-FFF2-40B4-BE49-F238E27FC236}">
              <a16:creationId xmlns:a16="http://schemas.microsoft.com/office/drawing/2014/main" xmlns="" id="{B5A18003-B809-4F75-A825-B7BEF2146AC9}"/>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41</xdr:row>
      <xdr:rowOff>0</xdr:rowOff>
    </xdr:from>
    <xdr:ext cx="95250" cy="171450"/>
    <xdr:sp macro="" textlink="">
      <xdr:nvSpPr>
        <xdr:cNvPr id="2638" name="Text Box 17">
          <a:extLst>
            <a:ext uri="{FF2B5EF4-FFF2-40B4-BE49-F238E27FC236}">
              <a16:creationId xmlns:a16="http://schemas.microsoft.com/office/drawing/2014/main" xmlns="" id="{4C392BFD-A43B-4D5F-80CC-1F0DE91006C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41</xdr:row>
      <xdr:rowOff>0</xdr:rowOff>
    </xdr:from>
    <xdr:ext cx="95250" cy="171450"/>
    <xdr:sp macro="" textlink="">
      <xdr:nvSpPr>
        <xdr:cNvPr id="2639" name="Text Box 18">
          <a:extLst>
            <a:ext uri="{FF2B5EF4-FFF2-40B4-BE49-F238E27FC236}">
              <a16:creationId xmlns:a16="http://schemas.microsoft.com/office/drawing/2014/main" xmlns="" id="{C4BCB883-FEB5-4D70-9B94-A00EC59E2BD4}"/>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41</xdr:row>
      <xdr:rowOff>0</xdr:rowOff>
    </xdr:from>
    <xdr:ext cx="95250" cy="171450"/>
    <xdr:sp macro="" textlink="">
      <xdr:nvSpPr>
        <xdr:cNvPr id="2640" name="Text Box 19">
          <a:extLst>
            <a:ext uri="{FF2B5EF4-FFF2-40B4-BE49-F238E27FC236}">
              <a16:creationId xmlns:a16="http://schemas.microsoft.com/office/drawing/2014/main" xmlns="" id="{8DFE8D78-9BB6-4CC4-A5B7-420585599EF7}"/>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39</xdr:row>
      <xdr:rowOff>504825</xdr:rowOff>
    </xdr:from>
    <xdr:ext cx="95250" cy="442269"/>
    <xdr:sp macro="" textlink="">
      <xdr:nvSpPr>
        <xdr:cNvPr id="2641" name="Text Box 15">
          <a:extLst>
            <a:ext uri="{FF2B5EF4-FFF2-40B4-BE49-F238E27FC236}">
              <a16:creationId xmlns:a16="http://schemas.microsoft.com/office/drawing/2014/main" xmlns="" id="{963B4BFD-7280-4B87-9C37-AD3CC945F8B4}"/>
            </a:ext>
          </a:extLst>
        </xdr:cNvPr>
        <xdr:cNvSpPr txBox="1">
          <a:spLocks noChangeArrowheads="1"/>
        </xdr:cNvSpPr>
      </xdr:nvSpPr>
      <xdr:spPr bwMode="auto">
        <a:xfrm>
          <a:off x="12540961" y="673302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41</xdr:row>
      <xdr:rowOff>0</xdr:rowOff>
    </xdr:from>
    <xdr:ext cx="95250" cy="171450"/>
    <xdr:sp macro="" textlink="">
      <xdr:nvSpPr>
        <xdr:cNvPr id="2642" name="Text Box 16">
          <a:extLst>
            <a:ext uri="{FF2B5EF4-FFF2-40B4-BE49-F238E27FC236}">
              <a16:creationId xmlns:a16="http://schemas.microsoft.com/office/drawing/2014/main" xmlns="" id="{1027AC25-1BE0-48E9-A0A9-A2DA4993FBC4}"/>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41</xdr:row>
      <xdr:rowOff>0</xdr:rowOff>
    </xdr:from>
    <xdr:ext cx="95250" cy="171450"/>
    <xdr:sp macro="" textlink="">
      <xdr:nvSpPr>
        <xdr:cNvPr id="2643" name="Text Box 17">
          <a:extLst>
            <a:ext uri="{FF2B5EF4-FFF2-40B4-BE49-F238E27FC236}">
              <a16:creationId xmlns:a16="http://schemas.microsoft.com/office/drawing/2014/main" xmlns="" id="{5C7429F7-A945-40E5-BB05-478D240A4948}"/>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41</xdr:row>
      <xdr:rowOff>0</xdr:rowOff>
    </xdr:from>
    <xdr:ext cx="95250" cy="171450"/>
    <xdr:sp macro="" textlink="">
      <xdr:nvSpPr>
        <xdr:cNvPr id="2644" name="Text Box 18">
          <a:extLst>
            <a:ext uri="{FF2B5EF4-FFF2-40B4-BE49-F238E27FC236}">
              <a16:creationId xmlns:a16="http://schemas.microsoft.com/office/drawing/2014/main" xmlns="" id="{C6E2AC5A-E62F-434F-A01D-2AC4E4F03BCB}"/>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41</xdr:row>
      <xdr:rowOff>0</xdr:rowOff>
    </xdr:from>
    <xdr:ext cx="95250" cy="171450"/>
    <xdr:sp macro="" textlink="">
      <xdr:nvSpPr>
        <xdr:cNvPr id="2645" name="Text Box 16">
          <a:extLst>
            <a:ext uri="{FF2B5EF4-FFF2-40B4-BE49-F238E27FC236}">
              <a16:creationId xmlns:a16="http://schemas.microsoft.com/office/drawing/2014/main" xmlns="" id="{F70BD09B-BE5A-4A58-BE8A-0E8BDCAD40DF}"/>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41</xdr:row>
      <xdr:rowOff>0</xdr:rowOff>
    </xdr:from>
    <xdr:ext cx="95250" cy="171450"/>
    <xdr:sp macro="" textlink="">
      <xdr:nvSpPr>
        <xdr:cNvPr id="2646" name="Text Box 17">
          <a:extLst>
            <a:ext uri="{FF2B5EF4-FFF2-40B4-BE49-F238E27FC236}">
              <a16:creationId xmlns:a16="http://schemas.microsoft.com/office/drawing/2014/main" xmlns="" id="{8F7FD432-E211-4167-9E65-07035764007A}"/>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41</xdr:row>
      <xdr:rowOff>0</xdr:rowOff>
    </xdr:from>
    <xdr:ext cx="95250" cy="171450"/>
    <xdr:sp macro="" textlink="">
      <xdr:nvSpPr>
        <xdr:cNvPr id="2647" name="Text Box 18">
          <a:extLst>
            <a:ext uri="{FF2B5EF4-FFF2-40B4-BE49-F238E27FC236}">
              <a16:creationId xmlns:a16="http://schemas.microsoft.com/office/drawing/2014/main" xmlns="" id="{0FFC003C-25B5-4FB2-8CBF-21D04A7B9406}"/>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41</xdr:row>
      <xdr:rowOff>0</xdr:rowOff>
    </xdr:from>
    <xdr:ext cx="95250" cy="171450"/>
    <xdr:sp macro="" textlink="">
      <xdr:nvSpPr>
        <xdr:cNvPr id="2648" name="Text Box 19">
          <a:extLst>
            <a:ext uri="{FF2B5EF4-FFF2-40B4-BE49-F238E27FC236}">
              <a16:creationId xmlns:a16="http://schemas.microsoft.com/office/drawing/2014/main" xmlns="" id="{055D50F0-A9B5-4DB5-8262-FA3733DE9511}"/>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41</xdr:row>
      <xdr:rowOff>0</xdr:rowOff>
    </xdr:from>
    <xdr:ext cx="95250" cy="171450"/>
    <xdr:sp macro="" textlink="">
      <xdr:nvSpPr>
        <xdr:cNvPr id="2649" name="Text Box 16">
          <a:extLst>
            <a:ext uri="{FF2B5EF4-FFF2-40B4-BE49-F238E27FC236}">
              <a16:creationId xmlns:a16="http://schemas.microsoft.com/office/drawing/2014/main" xmlns="" id="{C8E7BC7F-A86F-4A74-B912-11C60AC257D5}"/>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41</xdr:row>
      <xdr:rowOff>0</xdr:rowOff>
    </xdr:from>
    <xdr:ext cx="95250" cy="171450"/>
    <xdr:sp macro="" textlink="">
      <xdr:nvSpPr>
        <xdr:cNvPr id="2650" name="Text Box 17">
          <a:extLst>
            <a:ext uri="{FF2B5EF4-FFF2-40B4-BE49-F238E27FC236}">
              <a16:creationId xmlns:a16="http://schemas.microsoft.com/office/drawing/2014/main" xmlns="" id="{CF42D97F-3136-4E60-9408-9D3406BFB774}"/>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41</xdr:row>
      <xdr:rowOff>0</xdr:rowOff>
    </xdr:from>
    <xdr:ext cx="95250" cy="171450"/>
    <xdr:sp macro="" textlink="">
      <xdr:nvSpPr>
        <xdr:cNvPr id="2651" name="Text Box 18">
          <a:extLst>
            <a:ext uri="{FF2B5EF4-FFF2-40B4-BE49-F238E27FC236}">
              <a16:creationId xmlns:a16="http://schemas.microsoft.com/office/drawing/2014/main" xmlns="" id="{90C595C0-31E0-4D22-AEB3-65518CD886CA}"/>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41</xdr:row>
      <xdr:rowOff>170392</xdr:rowOff>
    </xdr:from>
    <xdr:ext cx="95250" cy="213632"/>
    <xdr:sp macro="" textlink="">
      <xdr:nvSpPr>
        <xdr:cNvPr id="2652" name="Text Box 15">
          <a:extLst>
            <a:ext uri="{FF2B5EF4-FFF2-40B4-BE49-F238E27FC236}">
              <a16:creationId xmlns:a16="http://schemas.microsoft.com/office/drawing/2014/main" xmlns="" id="{C91BE9F3-E80D-4192-A787-2E8CC0CF82BB}"/>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41</xdr:row>
      <xdr:rowOff>0</xdr:rowOff>
    </xdr:from>
    <xdr:ext cx="95250" cy="171450"/>
    <xdr:sp macro="" textlink="">
      <xdr:nvSpPr>
        <xdr:cNvPr id="2653" name="Text Box 16">
          <a:extLst>
            <a:ext uri="{FF2B5EF4-FFF2-40B4-BE49-F238E27FC236}">
              <a16:creationId xmlns:a16="http://schemas.microsoft.com/office/drawing/2014/main" xmlns="" id="{FF076C2A-1EA4-4AEA-9734-AE3E6581B985}"/>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41</xdr:row>
      <xdr:rowOff>0</xdr:rowOff>
    </xdr:from>
    <xdr:ext cx="95250" cy="171450"/>
    <xdr:sp macro="" textlink="">
      <xdr:nvSpPr>
        <xdr:cNvPr id="2654" name="Text Box 17">
          <a:extLst>
            <a:ext uri="{FF2B5EF4-FFF2-40B4-BE49-F238E27FC236}">
              <a16:creationId xmlns:a16="http://schemas.microsoft.com/office/drawing/2014/main" xmlns="" id="{79BA1849-C040-4004-9E8D-CAA86443E432}"/>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41</xdr:row>
      <xdr:rowOff>0</xdr:rowOff>
    </xdr:from>
    <xdr:ext cx="95250" cy="171450"/>
    <xdr:sp macro="" textlink="">
      <xdr:nvSpPr>
        <xdr:cNvPr id="2655" name="Text Box 18">
          <a:extLst>
            <a:ext uri="{FF2B5EF4-FFF2-40B4-BE49-F238E27FC236}">
              <a16:creationId xmlns:a16="http://schemas.microsoft.com/office/drawing/2014/main" xmlns="" id="{F6E5E48D-ED68-41EA-BC91-9A3FF3B72873}"/>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41</xdr:row>
      <xdr:rowOff>0</xdr:rowOff>
    </xdr:from>
    <xdr:ext cx="95250" cy="171450"/>
    <xdr:sp macro="" textlink="">
      <xdr:nvSpPr>
        <xdr:cNvPr id="2656" name="Text Box 19">
          <a:extLst>
            <a:ext uri="{FF2B5EF4-FFF2-40B4-BE49-F238E27FC236}">
              <a16:creationId xmlns:a16="http://schemas.microsoft.com/office/drawing/2014/main" xmlns="" id="{2DDB3E8A-FA2A-4688-82A9-13364550B3FF}"/>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41</xdr:row>
      <xdr:rowOff>0</xdr:rowOff>
    </xdr:from>
    <xdr:ext cx="95250" cy="171450"/>
    <xdr:sp macro="" textlink="">
      <xdr:nvSpPr>
        <xdr:cNvPr id="2657" name="Text Box 16">
          <a:extLst>
            <a:ext uri="{FF2B5EF4-FFF2-40B4-BE49-F238E27FC236}">
              <a16:creationId xmlns:a16="http://schemas.microsoft.com/office/drawing/2014/main" xmlns="" id="{F78F7BE2-CAA4-4F72-BD77-3D22006AB3B3}"/>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41</xdr:row>
      <xdr:rowOff>0</xdr:rowOff>
    </xdr:from>
    <xdr:ext cx="95250" cy="171450"/>
    <xdr:sp macro="" textlink="">
      <xdr:nvSpPr>
        <xdr:cNvPr id="2658" name="Text Box 17">
          <a:extLst>
            <a:ext uri="{FF2B5EF4-FFF2-40B4-BE49-F238E27FC236}">
              <a16:creationId xmlns:a16="http://schemas.microsoft.com/office/drawing/2014/main" xmlns="" id="{00568E68-BA3B-43F2-98F9-E5CD98D7CB69}"/>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41</xdr:row>
      <xdr:rowOff>0</xdr:rowOff>
    </xdr:from>
    <xdr:ext cx="95250" cy="171450"/>
    <xdr:sp macro="" textlink="">
      <xdr:nvSpPr>
        <xdr:cNvPr id="2659" name="Text Box 18">
          <a:extLst>
            <a:ext uri="{FF2B5EF4-FFF2-40B4-BE49-F238E27FC236}">
              <a16:creationId xmlns:a16="http://schemas.microsoft.com/office/drawing/2014/main" xmlns="" id="{9EE0829D-316C-45AE-B832-8EBCBF5BADDB}"/>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41</xdr:row>
      <xdr:rowOff>0</xdr:rowOff>
    </xdr:from>
    <xdr:ext cx="95250" cy="171450"/>
    <xdr:sp macro="" textlink="">
      <xdr:nvSpPr>
        <xdr:cNvPr id="2660" name="Text Box 19">
          <a:extLst>
            <a:ext uri="{FF2B5EF4-FFF2-40B4-BE49-F238E27FC236}">
              <a16:creationId xmlns:a16="http://schemas.microsoft.com/office/drawing/2014/main" xmlns="" id="{5E9C82A6-7B59-4475-8268-25E513D2FE6C}"/>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38</xdr:row>
      <xdr:rowOff>0</xdr:rowOff>
    </xdr:from>
    <xdr:ext cx="95250" cy="171450"/>
    <xdr:sp macro="" textlink="">
      <xdr:nvSpPr>
        <xdr:cNvPr id="2661" name="Text Box 16">
          <a:extLst>
            <a:ext uri="{FF2B5EF4-FFF2-40B4-BE49-F238E27FC236}">
              <a16:creationId xmlns:a16="http://schemas.microsoft.com/office/drawing/2014/main" xmlns="" id="{7C4281AE-2B93-47EB-B788-2D122B716F09}"/>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38</xdr:row>
      <xdr:rowOff>0</xdr:rowOff>
    </xdr:from>
    <xdr:ext cx="95250" cy="171450"/>
    <xdr:sp macro="" textlink="">
      <xdr:nvSpPr>
        <xdr:cNvPr id="2662" name="Text Box 17">
          <a:extLst>
            <a:ext uri="{FF2B5EF4-FFF2-40B4-BE49-F238E27FC236}">
              <a16:creationId xmlns:a16="http://schemas.microsoft.com/office/drawing/2014/main" xmlns="" id="{84AF8213-D524-4CFB-8136-CA202C826625}"/>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38</xdr:row>
      <xdr:rowOff>0</xdr:rowOff>
    </xdr:from>
    <xdr:ext cx="95250" cy="171450"/>
    <xdr:sp macro="" textlink="">
      <xdr:nvSpPr>
        <xdr:cNvPr id="2663" name="Text Box 18">
          <a:extLst>
            <a:ext uri="{FF2B5EF4-FFF2-40B4-BE49-F238E27FC236}">
              <a16:creationId xmlns:a16="http://schemas.microsoft.com/office/drawing/2014/main" xmlns="" id="{09885D82-B59A-4724-8D77-A519E16B9EED}"/>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38</xdr:row>
      <xdr:rowOff>0</xdr:rowOff>
    </xdr:from>
    <xdr:ext cx="95250" cy="171450"/>
    <xdr:sp macro="" textlink="">
      <xdr:nvSpPr>
        <xdr:cNvPr id="2664" name="Text Box 19">
          <a:extLst>
            <a:ext uri="{FF2B5EF4-FFF2-40B4-BE49-F238E27FC236}">
              <a16:creationId xmlns:a16="http://schemas.microsoft.com/office/drawing/2014/main" xmlns="" id="{C1269595-A4F0-456C-A7CD-28379C6E83B9}"/>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504825</xdr:rowOff>
    </xdr:from>
    <xdr:ext cx="95250" cy="444014"/>
    <xdr:sp macro="" textlink="">
      <xdr:nvSpPr>
        <xdr:cNvPr id="2665" name="Text Box 15">
          <a:extLst>
            <a:ext uri="{FF2B5EF4-FFF2-40B4-BE49-F238E27FC236}">
              <a16:creationId xmlns:a16="http://schemas.microsoft.com/office/drawing/2014/main" xmlns="" id="{4E22EAD1-4A4F-469B-B8EC-7058063BE054}"/>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41</xdr:row>
      <xdr:rowOff>0</xdr:rowOff>
    </xdr:from>
    <xdr:ext cx="95250" cy="171450"/>
    <xdr:sp macro="" textlink="">
      <xdr:nvSpPr>
        <xdr:cNvPr id="2666" name="Text Box 16">
          <a:extLst>
            <a:ext uri="{FF2B5EF4-FFF2-40B4-BE49-F238E27FC236}">
              <a16:creationId xmlns:a16="http://schemas.microsoft.com/office/drawing/2014/main" xmlns="" id="{8E8C3CE8-1BEB-4BBD-9BC3-55BD29E33C7F}"/>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41</xdr:row>
      <xdr:rowOff>0</xdr:rowOff>
    </xdr:from>
    <xdr:ext cx="95250" cy="171450"/>
    <xdr:sp macro="" textlink="">
      <xdr:nvSpPr>
        <xdr:cNvPr id="2667" name="Text Box 17">
          <a:extLst>
            <a:ext uri="{FF2B5EF4-FFF2-40B4-BE49-F238E27FC236}">
              <a16:creationId xmlns:a16="http://schemas.microsoft.com/office/drawing/2014/main" xmlns="" id="{B4E7DF71-F979-4C98-AC10-7CE8E1FC73ED}"/>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41</xdr:row>
      <xdr:rowOff>0</xdr:rowOff>
    </xdr:from>
    <xdr:ext cx="95250" cy="171450"/>
    <xdr:sp macro="" textlink="">
      <xdr:nvSpPr>
        <xdr:cNvPr id="2668" name="Text Box 18">
          <a:extLst>
            <a:ext uri="{FF2B5EF4-FFF2-40B4-BE49-F238E27FC236}">
              <a16:creationId xmlns:a16="http://schemas.microsoft.com/office/drawing/2014/main" xmlns="" id="{5DA9130E-A1D6-4F97-A680-F8A0AA67EE3C}"/>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41</xdr:row>
      <xdr:rowOff>0</xdr:rowOff>
    </xdr:from>
    <xdr:ext cx="95250" cy="171450"/>
    <xdr:sp macro="" textlink="">
      <xdr:nvSpPr>
        <xdr:cNvPr id="2669" name="Text Box 19">
          <a:extLst>
            <a:ext uri="{FF2B5EF4-FFF2-40B4-BE49-F238E27FC236}">
              <a16:creationId xmlns:a16="http://schemas.microsoft.com/office/drawing/2014/main" xmlns="" id="{3D8B161F-D7A4-406B-AD30-570ABBFA84DF}"/>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41</xdr:row>
      <xdr:rowOff>0</xdr:rowOff>
    </xdr:from>
    <xdr:ext cx="95250" cy="171450"/>
    <xdr:sp macro="" textlink="">
      <xdr:nvSpPr>
        <xdr:cNvPr id="2670" name="Text Box 16">
          <a:extLst>
            <a:ext uri="{FF2B5EF4-FFF2-40B4-BE49-F238E27FC236}">
              <a16:creationId xmlns:a16="http://schemas.microsoft.com/office/drawing/2014/main" xmlns="" id="{6E73EC7F-D365-4E89-B99D-B68A6DF9AAD3}"/>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41</xdr:row>
      <xdr:rowOff>0</xdr:rowOff>
    </xdr:from>
    <xdr:ext cx="95250" cy="171450"/>
    <xdr:sp macro="" textlink="">
      <xdr:nvSpPr>
        <xdr:cNvPr id="2671" name="Text Box 17">
          <a:extLst>
            <a:ext uri="{FF2B5EF4-FFF2-40B4-BE49-F238E27FC236}">
              <a16:creationId xmlns:a16="http://schemas.microsoft.com/office/drawing/2014/main" xmlns="" id="{134FFAF2-7A72-4750-84D1-D022A23175A3}"/>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41</xdr:row>
      <xdr:rowOff>15875</xdr:rowOff>
    </xdr:from>
    <xdr:ext cx="95250" cy="171450"/>
    <xdr:sp macro="" textlink="">
      <xdr:nvSpPr>
        <xdr:cNvPr id="2672" name="Text Box 18">
          <a:extLst>
            <a:ext uri="{FF2B5EF4-FFF2-40B4-BE49-F238E27FC236}">
              <a16:creationId xmlns:a16="http://schemas.microsoft.com/office/drawing/2014/main" xmlns="" id="{612F5939-24B4-4DDC-95D6-9BD26CA2177A}"/>
            </a:ext>
          </a:extLst>
        </xdr:cNvPr>
        <xdr:cNvSpPr txBox="1">
          <a:spLocks noChangeArrowheads="1"/>
        </xdr:cNvSpPr>
      </xdr:nvSpPr>
      <xdr:spPr bwMode="auto">
        <a:xfrm>
          <a:off x="12485398" y="711633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41</xdr:row>
      <xdr:rowOff>0</xdr:rowOff>
    </xdr:from>
    <xdr:ext cx="95250" cy="171450"/>
    <xdr:sp macro="" textlink="">
      <xdr:nvSpPr>
        <xdr:cNvPr id="2673" name="Text Box 16">
          <a:extLst>
            <a:ext uri="{FF2B5EF4-FFF2-40B4-BE49-F238E27FC236}">
              <a16:creationId xmlns:a16="http://schemas.microsoft.com/office/drawing/2014/main" xmlns="" id="{FB0A910F-3352-41A6-8F57-4421A5B4D6BB}"/>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41</xdr:row>
      <xdr:rowOff>0</xdr:rowOff>
    </xdr:from>
    <xdr:ext cx="95250" cy="171450"/>
    <xdr:sp macro="" textlink="">
      <xdr:nvSpPr>
        <xdr:cNvPr id="2674" name="Text Box 17">
          <a:extLst>
            <a:ext uri="{FF2B5EF4-FFF2-40B4-BE49-F238E27FC236}">
              <a16:creationId xmlns:a16="http://schemas.microsoft.com/office/drawing/2014/main" xmlns="" id="{7F4A7FBD-F71D-4C37-A616-946D6B96BFE4}"/>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41</xdr:row>
      <xdr:rowOff>0</xdr:rowOff>
    </xdr:from>
    <xdr:ext cx="95250" cy="171450"/>
    <xdr:sp macro="" textlink="">
      <xdr:nvSpPr>
        <xdr:cNvPr id="2675" name="Text Box 18">
          <a:extLst>
            <a:ext uri="{FF2B5EF4-FFF2-40B4-BE49-F238E27FC236}">
              <a16:creationId xmlns:a16="http://schemas.microsoft.com/office/drawing/2014/main" xmlns="" id="{E5BD7DD5-711D-4890-9D92-AF9107C0CCF6}"/>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41</xdr:row>
      <xdr:rowOff>0</xdr:rowOff>
    </xdr:from>
    <xdr:ext cx="95250" cy="171450"/>
    <xdr:sp macro="" textlink="">
      <xdr:nvSpPr>
        <xdr:cNvPr id="2676" name="Text Box 19">
          <a:extLst>
            <a:ext uri="{FF2B5EF4-FFF2-40B4-BE49-F238E27FC236}">
              <a16:creationId xmlns:a16="http://schemas.microsoft.com/office/drawing/2014/main" xmlns="" id="{4EF3D72A-224D-4087-8E1A-F5E721106D72}"/>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41</xdr:row>
      <xdr:rowOff>0</xdr:rowOff>
    </xdr:from>
    <xdr:ext cx="95250" cy="171450"/>
    <xdr:sp macro="" textlink="">
      <xdr:nvSpPr>
        <xdr:cNvPr id="2677" name="Text Box 16">
          <a:extLst>
            <a:ext uri="{FF2B5EF4-FFF2-40B4-BE49-F238E27FC236}">
              <a16:creationId xmlns:a16="http://schemas.microsoft.com/office/drawing/2014/main" xmlns="" id="{C915B8EC-1BAF-4636-A63D-DBF109948AA8}"/>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41</xdr:row>
      <xdr:rowOff>170392</xdr:rowOff>
    </xdr:from>
    <xdr:ext cx="95250" cy="213632"/>
    <xdr:sp macro="" textlink="">
      <xdr:nvSpPr>
        <xdr:cNvPr id="2678" name="Text Box 15">
          <a:extLst>
            <a:ext uri="{FF2B5EF4-FFF2-40B4-BE49-F238E27FC236}">
              <a16:creationId xmlns:a16="http://schemas.microsoft.com/office/drawing/2014/main" xmlns="" id="{4E5D9C65-1005-4003-9A62-F591F1ED5B73}"/>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41</xdr:row>
      <xdr:rowOff>504825</xdr:rowOff>
    </xdr:from>
    <xdr:ext cx="95250" cy="448496"/>
    <xdr:sp macro="" textlink="">
      <xdr:nvSpPr>
        <xdr:cNvPr id="2679" name="Text Box 15">
          <a:extLst>
            <a:ext uri="{FF2B5EF4-FFF2-40B4-BE49-F238E27FC236}">
              <a16:creationId xmlns:a16="http://schemas.microsoft.com/office/drawing/2014/main" xmlns="" id="{8511F78D-F366-4419-AFA4-824B9B2E0671}"/>
            </a:ext>
          </a:extLst>
        </xdr:cNvPr>
        <xdr:cNvSpPr txBox="1">
          <a:spLocks noChangeArrowheads="1"/>
        </xdr:cNvSpPr>
      </xdr:nvSpPr>
      <xdr:spPr bwMode="auto">
        <a:xfrm>
          <a:off x="4664364" y="5994111"/>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41</xdr:row>
      <xdr:rowOff>504825</xdr:rowOff>
    </xdr:from>
    <xdr:ext cx="95250" cy="442269"/>
    <xdr:sp macro="" textlink="">
      <xdr:nvSpPr>
        <xdr:cNvPr id="2680" name="Text Box 15">
          <a:extLst>
            <a:ext uri="{FF2B5EF4-FFF2-40B4-BE49-F238E27FC236}">
              <a16:creationId xmlns:a16="http://schemas.microsoft.com/office/drawing/2014/main" xmlns="" id="{CE87F8C3-207B-4205-BB80-266F76A28C7E}"/>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41</xdr:row>
      <xdr:rowOff>504825</xdr:rowOff>
    </xdr:from>
    <xdr:ext cx="95250" cy="442269"/>
    <xdr:sp macro="" textlink="">
      <xdr:nvSpPr>
        <xdr:cNvPr id="2681" name="Text Box 15">
          <a:extLst>
            <a:ext uri="{FF2B5EF4-FFF2-40B4-BE49-F238E27FC236}">
              <a16:creationId xmlns:a16="http://schemas.microsoft.com/office/drawing/2014/main" xmlns="" id="{4BAC2287-EA25-4C38-BA8E-162B728F8CF9}"/>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41</xdr:row>
      <xdr:rowOff>504825</xdr:rowOff>
    </xdr:from>
    <xdr:ext cx="95250" cy="213632"/>
    <xdr:sp macro="" textlink="">
      <xdr:nvSpPr>
        <xdr:cNvPr id="2682" name="Text Box 15">
          <a:extLst>
            <a:ext uri="{FF2B5EF4-FFF2-40B4-BE49-F238E27FC236}">
              <a16:creationId xmlns:a16="http://schemas.microsoft.com/office/drawing/2014/main" xmlns="" id="{4F8F6CF0-F228-46DF-9F93-7E21A67C217D}"/>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41</xdr:row>
      <xdr:rowOff>504825</xdr:rowOff>
    </xdr:from>
    <xdr:ext cx="95250" cy="444331"/>
    <xdr:sp macro="" textlink="">
      <xdr:nvSpPr>
        <xdr:cNvPr id="2683" name="Text Box 15">
          <a:extLst>
            <a:ext uri="{FF2B5EF4-FFF2-40B4-BE49-F238E27FC236}">
              <a16:creationId xmlns:a16="http://schemas.microsoft.com/office/drawing/2014/main" xmlns="" id="{D123ED7F-089C-4F1A-A3F4-D87D0D865BC6}"/>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41</xdr:row>
      <xdr:rowOff>170392</xdr:rowOff>
    </xdr:from>
    <xdr:ext cx="95250" cy="213632"/>
    <xdr:sp macro="" textlink="">
      <xdr:nvSpPr>
        <xdr:cNvPr id="2684" name="Text Box 15">
          <a:extLst>
            <a:ext uri="{FF2B5EF4-FFF2-40B4-BE49-F238E27FC236}">
              <a16:creationId xmlns:a16="http://schemas.microsoft.com/office/drawing/2014/main" xmlns="" id="{C17CA207-69FD-4F42-9757-4FE952AB42D9}"/>
            </a:ext>
          </a:extLst>
        </xdr:cNvPr>
        <xdr:cNvSpPr txBox="1">
          <a:spLocks noChangeArrowheads="1"/>
        </xdr:cNvSpPr>
      </xdr:nvSpPr>
      <xdr:spPr bwMode="auto">
        <a:xfrm>
          <a:off x="12578484" y="579302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45</xdr:row>
      <xdr:rowOff>0</xdr:rowOff>
    </xdr:from>
    <xdr:ext cx="95250" cy="171450"/>
    <xdr:sp macro="" textlink="">
      <xdr:nvSpPr>
        <xdr:cNvPr id="2685" name="Text Box 16">
          <a:extLst>
            <a:ext uri="{FF2B5EF4-FFF2-40B4-BE49-F238E27FC236}">
              <a16:creationId xmlns:a16="http://schemas.microsoft.com/office/drawing/2014/main" xmlns="" id="{546D87F2-88D0-427D-9B9C-3B7F4806D28E}"/>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45</xdr:row>
      <xdr:rowOff>0</xdr:rowOff>
    </xdr:from>
    <xdr:ext cx="95250" cy="171450"/>
    <xdr:sp macro="" textlink="">
      <xdr:nvSpPr>
        <xdr:cNvPr id="2686" name="Text Box 17">
          <a:extLst>
            <a:ext uri="{FF2B5EF4-FFF2-40B4-BE49-F238E27FC236}">
              <a16:creationId xmlns:a16="http://schemas.microsoft.com/office/drawing/2014/main" xmlns="" id="{44EDB9DD-C6BB-4BDF-9DA8-F1259E5FE2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45</xdr:row>
      <xdr:rowOff>0</xdr:rowOff>
    </xdr:from>
    <xdr:ext cx="95250" cy="171450"/>
    <xdr:sp macro="" textlink="">
      <xdr:nvSpPr>
        <xdr:cNvPr id="2687" name="Text Box 18">
          <a:extLst>
            <a:ext uri="{FF2B5EF4-FFF2-40B4-BE49-F238E27FC236}">
              <a16:creationId xmlns:a16="http://schemas.microsoft.com/office/drawing/2014/main" xmlns="" id="{F0E38515-820C-407A-810F-F56B14A91946}"/>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45</xdr:row>
      <xdr:rowOff>0</xdr:rowOff>
    </xdr:from>
    <xdr:ext cx="95250" cy="171450"/>
    <xdr:sp macro="" textlink="">
      <xdr:nvSpPr>
        <xdr:cNvPr id="2688" name="Text Box 19">
          <a:extLst>
            <a:ext uri="{FF2B5EF4-FFF2-40B4-BE49-F238E27FC236}">
              <a16:creationId xmlns:a16="http://schemas.microsoft.com/office/drawing/2014/main" xmlns="" id="{99004E3D-414D-43E0-960C-7A4806743713}"/>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45</xdr:row>
      <xdr:rowOff>0</xdr:rowOff>
    </xdr:from>
    <xdr:ext cx="95250" cy="171450"/>
    <xdr:sp macro="" textlink="">
      <xdr:nvSpPr>
        <xdr:cNvPr id="2689" name="Text Box 16">
          <a:extLst>
            <a:ext uri="{FF2B5EF4-FFF2-40B4-BE49-F238E27FC236}">
              <a16:creationId xmlns:a16="http://schemas.microsoft.com/office/drawing/2014/main" xmlns="" id="{FD2C4FBF-F963-4ACE-BA0A-0DAFA23F57B3}"/>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45</xdr:row>
      <xdr:rowOff>0</xdr:rowOff>
    </xdr:from>
    <xdr:ext cx="95250" cy="171450"/>
    <xdr:sp macro="" textlink="">
      <xdr:nvSpPr>
        <xdr:cNvPr id="2690" name="Text Box 17">
          <a:extLst>
            <a:ext uri="{FF2B5EF4-FFF2-40B4-BE49-F238E27FC236}">
              <a16:creationId xmlns:a16="http://schemas.microsoft.com/office/drawing/2014/main" xmlns="" id="{ECAE160A-9091-4BA7-B7BB-2D877DB7DAFD}"/>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45</xdr:row>
      <xdr:rowOff>0</xdr:rowOff>
    </xdr:from>
    <xdr:ext cx="95250" cy="171450"/>
    <xdr:sp macro="" textlink="">
      <xdr:nvSpPr>
        <xdr:cNvPr id="2691" name="Text Box 18">
          <a:extLst>
            <a:ext uri="{FF2B5EF4-FFF2-40B4-BE49-F238E27FC236}">
              <a16:creationId xmlns:a16="http://schemas.microsoft.com/office/drawing/2014/main" xmlns="" id="{8FA432B4-A9AC-4989-8191-CB4DE1F5E9EA}"/>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45</xdr:row>
      <xdr:rowOff>0</xdr:rowOff>
    </xdr:from>
    <xdr:ext cx="95250" cy="171450"/>
    <xdr:sp macro="" textlink="">
      <xdr:nvSpPr>
        <xdr:cNvPr id="2692" name="Text Box 19">
          <a:extLst>
            <a:ext uri="{FF2B5EF4-FFF2-40B4-BE49-F238E27FC236}">
              <a16:creationId xmlns:a16="http://schemas.microsoft.com/office/drawing/2014/main" xmlns="" id="{CFC81269-924A-4BAB-99E6-A52110A395A9}"/>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45</xdr:row>
      <xdr:rowOff>0</xdr:rowOff>
    </xdr:from>
    <xdr:ext cx="95250" cy="171450"/>
    <xdr:sp macro="" textlink="">
      <xdr:nvSpPr>
        <xdr:cNvPr id="2693" name="Text Box 16">
          <a:extLst>
            <a:ext uri="{FF2B5EF4-FFF2-40B4-BE49-F238E27FC236}">
              <a16:creationId xmlns:a16="http://schemas.microsoft.com/office/drawing/2014/main" xmlns="" id="{E6BAB2EC-F6DE-4491-81CD-836E115478D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45</xdr:row>
      <xdr:rowOff>0</xdr:rowOff>
    </xdr:from>
    <xdr:ext cx="95250" cy="171450"/>
    <xdr:sp macro="" textlink="">
      <xdr:nvSpPr>
        <xdr:cNvPr id="2694" name="Text Box 17">
          <a:extLst>
            <a:ext uri="{FF2B5EF4-FFF2-40B4-BE49-F238E27FC236}">
              <a16:creationId xmlns:a16="http://schemas.microsoft.com/office/drawing/2014/main" xmlns="" id="{6DBE44F3-9FFC-49D0-BD66-08D5C526F81D}"/>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45</xdr:row>
      <xdr:rowOff>0</xdr:rowOff>
    </xdr:from>
    <xdr:ext cx="95250" cy="171450"/>
    <xdr:sp macro="" textlink="">
      <xdr:nvSpPr>
        <xdr:cNvPr id="2695" name="Text Box 18">
          <a:extLst>
            <a:ext uri="{FF2B5EF4-FFF2-40B4-BE49-F238E27FC236}">
              <a16:creationId xmlns:a16="http://schemas.microsoft.com/office/drawing/2014/main" xmlns="" id="{BEC3606C-ADBE-48E9-875A-005A3B30F688}"/>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45</xdr:row>
      <xdr:rowOff>0</xdr:rowOff>
    </xdr:from>
    <xdr:ext cx="95250" cy="171450"/>
    <xdr:sp macro="" textlink="">
      <xdr:nvSpPr>
        <xdr:cNvPr id="2696" name="Text Box 19">
          <a:extLst>
            <a:ext uri="{FF2B5EF4-FFF2-40B4-BE49-F238E27FC236}">
              <a16:creationId xmlns:a16="http://schemas.microsoft.com/office/drawing/2014/main" xmlns="" id="{87F5856A-058F-4CC7-90DC-BB7365549B0B}"/>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43</xdr:row>
      <xdr:rowOff>504825</xdr:rowOff>
    </xdr:from>
    <xdr:ext cx="95250" cy="444014"/>
    <xdr:sp macro="" textlink="">
      <xdr:nvSpPr>
        <xdr:cNvPr id="2697" name="Text Box 15">
          <a:extLst>
            <a:ext uri="{FF2B5EF4-FFF2-40B4-BE49-F238E27FC236}">
              <a16:creationId xmlns:a16="http://schemas.microsoft.com/office/drawing/2014/main" xmlns="" id="{4C3E2809-417F-4D59-A643-BA3334BB1F4A}"/>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45</xdr:row>
      <xdr:rowOff>0</xdr:rowOff>
    </xdr:from>
    <xdr:ext cx="95250" cy="171450"/>
    <xdr:sp macro="" textlink="">
      <xdr:nvSpPr>
        <xdr:cNvPr id="2698" name="Text Box 16">
          <a:extLst>
            <a:ext uri="{FF2B5EF4-FFF2-40B4-BE49-F238E27FC236}">
              <a16:creationId xmlns:a16="http://schemas.microsoft.com/office/drawing/2014/main" xmlns="" id="{AB905C9C-7258-4C96-B363-5B3E82736BEB}"/>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45</xdr:row>
      <xdr:rowOff>0</xdr:rowOff>
    </xdr:from>
    <xdr:ext cx="95250" cy="171450"/>
    <xdr:sp macro="" textlink="">
      <xdr:nvSpPr>
        <xdr:cNvPr id="2699" name="Text Box 17">
          <a:extLst>
            <a:ext uri="{FF2B5EF4-FFF2-40B4-BE49-F238E27FC236}">
              <a16:creationId xmlns:a16="http://schemas.microsoft.com/office/drawing/2014/main" xmlns="" id="{90825C06-DFF9-439D-8720-9724E9CAC57B}"/>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45</xdr:row>
      <xdr:rowOff>0</xdr:rowOff>
    </xdr:from>
    <xdr:ext cx="95250" cy="171450"/>
    <xdr:sp macro="" textlink="">
      <xdr:nvSpPr>
        <xdr:cNvPr id="2700" name="Text Box 18">
          <a:extLst>
            <a:ext uri="{FF2B5EF4-FFF2-40B4-BE49-F238E27FC236}">
              <a16:creationId xmlns:a16="http://schemas.microsoft.com/office/drawing/2014/main" xmlns="" id="{11FF6F19-E047-4858-8EB7-2202B20D2DE9}"/>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45</xdr:row>
      <xdr:rowOff>0</xdr:rowOff>
    </xdr:from>
    <xdr:ext cx="95250" cy="171450"/>
    <xdr:sp macro="" textlink="">
      <xdr:nvSpPr>
        <xdr:cNvPr id="2701" name="Text Box 19">
          <a:extLst>
            <a:ext uri="{FF2B5EF4-FFF2-40B4-BE49-F238E27FC236}">
              <a16:creationId xmlns:a16="http://schemas.microsoft.com/office/drawing/2014/main" xmlns="" id="{F71777B8-1084-476F-A712-8678016228D3}"/>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45</xdr:row>
      <xdr:rowOff>0</xdr:rowOff>
    </xdr:from>
    <xdr:ext cx="95250" cy="171450"/>
    <xdr:sp macro="" textlink="">
      <xdr:nvSpPr>
        <xdr:cNvPr id="2702" name="Text Box 16">
          <a:extLst>
            <a:ext uri="{FF2B5EF4-FFF2-40B4-BE49-F238E27FC236}">
              <a16:creationId xmlns:a16="http://schemas.microsoft.com/office/drawing/2014/main" xmlns="" id="{BAA0A486-B659-4B19-8340-501E321DD796}"/>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45</xdr:row>
      <xdr:rowOff>0</xdr:rowOff>
    </xdr:from>
    <xdr:ext cx="95250" cy="171450"/>
    <xdr:sp macro="" textlink="">
      <xdr:nvSpPr>
        <xdr:cNvPr id="2703" name="Text Box 17">
          <a:extLst>
            <a:ext uri="{FF2B5EF4-FFF2-40B4-BE49-F238E27FC236}">
              <a16:creationId xmlns:a16="http://schemas.microsoft.com/office/drawing/2014/main" xmlns="" id="{E0408D2B-51FD-4C10-8CD8-AD8710E46BDB}"/>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45</xdr:row>
      <xdr:rowOff>0</xdr:rowOff>
    </xdr:from>
    <xdr:ext cx="95250" cy="171450"/>
    <xdr:sp macro="" textlink="">
      <xdr:nvSpPr>
        <xdr:cNvPr id="2704" name="Text Box 18">
          <a:extLst>
            <a:ext uri="{FF2B5EF4-FFF2-40B4-BE49-F238E27FC236}">
              <a16:creationId xmlns:a16="http://schemas.microsoft.com/office/drawing/2014/main" xmlns="" id="{7A993A80-98ED-4F15-A89A-820297EA76E1}"/>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45</xdr:row>
      <xdr:rowOff>0</xdr:rowOff>
    </xdr:from>
    <xdr:ext cx="95250" cy="171450"/>
    <xdr:sp macro="" textlink="">
      <xdr:nvSpPr>
        <xdr:cNvPr id="2705" name="Text Box 16">
          <a:extLst>
            <a:ext uri="{FF2B5EF4-FFF2-40B4-BE49-F238E27FC236}">
              <a16:creationId xmlns:a16="http://schemas.microsoft.com/office/drawing/2014/main" xmlns="" id="{021DBD65-298B-4544-9CD2-DE2B4154D94E}"/>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45</xdr:row>
      <xdr:rowOff>0</xdr:rowOff>
    </xdr:from>
    <xdr:ext cx="95250" cy="171450"/>
    <xdr:sp macro="" textlink="">
      <xdr:nvSpPr>
        <xdr:cNvPr id="2706" name="Text Box 17">
          <a:extLst>
            <a:ext uri="{FF2B5EF4-FFF2-40B4-BE49-F238E27FC236}">
              <a16:creationId xmlns:a16="http://schemas.microsoft.com/office/drawing/2014/main" xmlns="" id="{AFA8462C-7A79-405B-807D-6EA2ACCFEAA1}"/>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45</xdr:row>
      <xdr:rowOff>0</xdr:rowOff>
    </xdr:from>
    <xdr:ext cx="95250" cy="171450"/>
    <xdr:sp macro="" textlink="">
      <xdr:nvSpPr>
        <xdr:cNvPr id="2707" name="Text Box 18">
          <a:extLst>
            <a:ext uri="{FF2B5EF4-FFF2-40B4-BE49-F238E27FC236}">
              <a16:creationId xmlns:a16="http://schemas.microsoft.com/office/drawing/2014/main" xmlns="" id="{B8EAB939-A63E-4FCD-9953-42588E41414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45</xdr:row>
      <xdr:rowOff>0</xdr:rowOff>
    </xdr:from>
    <xdr:ext cx="95250" cy="171450"/>
    <xdr:sp macro="" textlink="">
      <xdr:nvSpPr>
        <xdr:cNvPr id="2708" name="Text Box 19">
          <a:extLst>
            <a:ext uri="{FF2B5EF4-FFF2-40B4-BE49-F238E27FC236}">
              <a16:creationId xmlns:a16="http://schemas.microsoft.com/office/drawing/2014/main" xmlns="" id="{7B36C622-9AC1-4219-8444-CF51712DC25F}"/>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45</xdr:row>
      <xdr:rowOff>0</xdr:rowOff>
    </xdr:from>
    <xdr:ext cx="95250" cy="171450"/>
    <xdr:sp macro="" textlink="">
      <xdr:nvSpPr>
        <xdr:cNvPr id="2709" name="Text Box 16">
          <a:extLst>
            <a:ext uri="{FF2B5EF4-FFF2-40B4-BE49-F238E27FC236}">
              <a16:creationId xmlns:a16="http://schemas.microsoft.com/office/drawing/2014/main" xmlns="" id="{B3727848-8991-4C58-A15B-4024DC3016AE}"/>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45</xdr:row>
      <xdr:rowOff>0</xdr:rowOff>
    </xdr:from>
    <xdr:ext cx="95250" cy="171450"/>
    <xdr:sp macro="" textlink="">
      <xdr:nvSpPr>
        <xdr:cNvPr id="2710" name="Text Box 17">
          <a:extLst>
            <a:ext uri="{FF2B5EF4-FFF2-40B4-BE49-F238E27FC236}">
              <a16:creationId xmlns:a16="http://schemas.microsoft.com/office/drawing/2014/main" xmlns="" id="{AEEF6393-00A6-4226-B52F-F33DC43B2E86}"/>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45</xdr:row>
      <xdr:rowOff>0</xdr:rowOff>
    </xdr:from>
    <xdr:ext cx="95250" cy="171450"/>
    <xdr:sp macro="" textlink="">
      <xdr:nvSpPr>
        <xdr:cNvPr id="2711" name="Text Box 18">
          <a:extLst>
            <a:ext uri="{FF2B5EF4-FFF2-40B4-BE49-F238E27FC236}">
              <a16:creationId xmlns:a16="http://schemas.microsoft.com/office/drawing/2014/main" xmlns="" id="{16A1E27D-C104-4D83-9E2A-BC1E2696740B}"/>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45</xdr:row>
      <xdr:rowOff>0</xdr:rowOff>
    </xdr:from>
    <xdr:ext cx="95250" cy="171450"/>
    <xdr:sp macro="" textlink="">
      <xdr:nvSpPr>
        <xdr:cNvPr id="2712" name="Text Box 19">
          <a:extLst>
            <a:ext uri="{FF2B5EF4-FFF2-40B4-BE49-F238E27FC236}">
              <a16:creationId xmlns:a16="http://schemas.microsoft.com/office/drawing/2014/main" xmlns="" id="{4B92C1F7-15A3-43D2-ACD4-5EA1A3B0066D}"/>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41</xdr:row>
      <xdr:rowOff>504825</xdr:rowOff>
    </xdr:from>
    <xdr:ext cx="95250" cy="456743"/>
    <xdr:sp macro="" textlink="">
      <xdr:nvSpPr>
        <xdr:cNvPr id="2713" name="Text Box 15">
          <a:extLst>
            <a:ext uri="{FF2B5EF4-FFF2-40B4-BE49-F238E27FC236}">
              <a16:creationId xmlns:a16="http://schemas.microsoft.com/office/drawing/2014/main" xmlns="" id="{B7A50176-BCE5-4F2D-9488-EC74E89C62AA}"/>
            </a:ext>
          </a:extLst>
        </xdr:cNvPr>
        <xdr:cNvSpPr txBox="1">
          <a:spLocks noChangeArrowheads="1"/>
        </xdr:cNvSpPr>
      </xdr:nvSpPr>
      <xdr:spPr bwMode="auto">
        <a:xfrm>
          <a:off x="4664364" y="5994111"/>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41</xdr:row>
      <xdr:rowOff>504825</xdr:rowOff>
    </xdr:from>
    <xdr:ext cx="95250" cy="442269"/>
    <xdr:sp macro="" textlink="">
      <xdr:nvSpPr>
        <xdr:cNvPr id="2714" name="Text Box 15">
          <a:extLst>
            <a:ext uri="{FF2B5EF4-FFF2-40B4-BE49-F238E27FC236}">
              <a16:creationId xmlns:a16="http://schemas.microsoft.com/office/drawing/2014/main" xmlns="" id="{58B64812-3374-4A55-BBBA-F186454E92E7}"/>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41</xdr:row>
      <xdr:rowOff>504825</xdr:rowOff>
    </xdr:from>
    <xdr:ext cx="95250" cy="442269"/>
    <xdr:sp macro="" textlink="">
      <xdr:nvSpPr>
        <xdr:cNvPr id="2715" name="Text Box 15">
          <a:extLst>
            <a:ext uri="{FF2B5EF4-FFF2-40B4-BE49-F238E27FC236}">
              <a16:creationId xmlns:a16="http://schemas.microsoft.com/office/drawing/2014/main" xmlns="" id="{E4CA91C3-7B89-4096-BFD5-A359D080D402}"/>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41</xdr:row>
      <xdr:rowOff>504825</xdr:rowOff>
    </xdr:from>
    <xdr:ext cx="95250" cy="213632"/>
    <xdr:sp macro="" textlink="">
      <xdr:nvSpPr>
        <xdr:cNvPr id="2716" name="Text Box 15">
          <a:extLst>
            <a:ext uri="{FF2B5EF4-FFF2-40B4-BE49-F238E27FC236}">
              <a16:creationId xmlns:a16="http://schemas.microsoft.com/office/drawing/2014/main" xmlns="" id="{89726DA6-E092-428D-A0A5-FE12313F10D3}"/>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41</xdr:row>
      <xdr:rowOff>504825</xdr:rowOff>
    </xdr:from>
    <xdr:ext cx="95250" cy="444331"/>
    <xdr:sp macro="" textlink="">
      <xdr:nvSpPr>
        <xdr:cNvPr id="2717" name="Text Box 15">
          <a:extLst>
            <a:ext uri="{FF2B5EF4-FFF2-40B4-BE49-F238E27FC236}">
              <a16:creationId xmlns:a16="http://schemas.microsoft.com/office/drawing/2014/main" xmlns="" id="{B0229B05-7CE4-4A3E-958F-C1422D0C6B96}"/>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41</xdr:row>
      <xdr:rowOff>504825</xdr:rowOff>
    </xdr:from>
    <xdr:ext cx="95250" cy="213632"/>
    <xdr:sp macro="" textlink="">
      <xdr:nvSpPr>
        <xdr:cNvPr id="2718" name="Text Box 15">
          <a:extLst>
            <a:ext uri="{FF2B5EF4-FFF2-40B4-BE49-F238E27FC236}">
              <a16:creationId xmlns:a16="http://schemas.microsoft.com/office/drawing/2014/main" xmlns="" id="{6B163965-7868-4282-B834-57AC52D8F922}"/>
            </a:ext>
          </a:extLst>
        </xdr:cNvPr>
        <xdr:cNvSpPr txBox="1">
          <a:spLocks noChangeArrowheads="1"/>
        </xdr:cNvSpPr>
      </xdr:nvSpPr>
      <xdr:spPr bwMode="auto">
        <a:xfrm>
          <a:off x="12540961"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45</xdr:row>
      <xdr:rowOff>0</xdr:rowOff>
    </xdr:from>
    <xdr:ext cx="95250" cy="171450"/>
    <xdr:sp macro="" textlink="">
      <xdr:nvSpPr>
        <xdr:cNvPr id="2719" name="Text Box 16">
          <a:extLst>
            <a:ext uri="{FF2B5EF4-FFF2-40B4-BE49-F238E27FC236}">
              <a16:creationId xmlns:a16="http://schemas.microsoft.com/office/drawing/2014/main" xmlns="" id="{DCFD0E3F-9910-4457-9DC8-6D12CBE793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45</xdr:row>
      <xdr:rowOff>0</xdr:rowOff>
    </xdr:from>
    <xdr:ext cx="95250" cy="171450"/>
    <xdr:sp macro="" textlink="">
      <xdr:nvSpPr>
        <xdr:cNvPr id="2720" name="Text Box 17">
          <a:extLst>
            <a:ext uri="{FF2B5EF4-FFF2-40B4-BE49-F238E27FC236}">
              <a16:creationId xmlns:a16="http://schemas.microsoft.com/office/drawing/2014/main" xmlns="" id="{9364E9B6-B696-4FB9-9365-201824DC5C4B}"/>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45</xdr:row>
      <xdr:rowOff>0</xdr:rowOff>
    </xdr:from>
    <xdr:ext cx="95250" cy="171450"/>
    <xdr:sp macro="" textlink="">
      <xdr:nvSpPr>
        <xdr:cNvPr id="2721" name="Text Box 18">
          <a:extLst>
            <a:ext uri="{FF2B5EF4-FFF2-40B4-BE49-F238E27FC236}">
              <a16:creationId xmlns:a16="http://schemas.microsoft.com/office/drawing/2014/main" xmlns="" id="{06776CD8-214D-471A-BC9D-C24D514DE764}"/>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45</xdr:row>
      <xdr:rowOff>0</xdr:rowOff>
    </xdr:from>
    <xdr:ext cx="95250" cy="171450"/>
    <xdr:sp macro="" textlink="">
      <xdr:nvSpPr>
        <xdr:cNvPr id="2722" name="Text Box 19">
          <a:extLst>
            <a:ext uri="{FF2B5EF4-FFF2-40B4-BE49-F238E27FC236}">
              <a16:creationId xmlns:a16="http://schemas.microsoft.com/office/drawing/2014/main" xmlns="" id="{779F28FE-7C99-4E5C-A379-A5490F6E45A1}"/>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45</xdr:row>
      <xdr:rowOff>0</xdr:rowOff>
    </xdr:from>
    <xdr:ext cx="95250" cy="171450"/>
    <xdr:sp macro="" textlink="">
      <xdr:nvSpPr>
        <xdr:cNvPr id="2723" name="Text Box 16">
          <a:extLst>
            <a:ext uri="{FF2B5EF4-FFF2-40B4-BE49-F238E27FC236}">
              <a16:creationId xmlns:a16="http://schemas.microsoft.com/office/drawing/2014/main" xmlns="" id="{C93F5A89-7CBA-4AD1-B8BA-A8400657DC4E}"/>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45</xdr:row>
      <xdr:rowOff>0</xdr:rowOff>
    </xdr:from>
    <xdr:ext cx="95250" cy="171450"/>
    <xdr:sp macro="" textlink="">
      <xdr:nvSpPr>
        <xdr:cNvPr id="2724" name="Text Box 17">
          <a:extLst>
            <a:ext uri="{FF2B5EF4-FFF2-40B4-BE49-F238E27FC236}">
              <a16:creationId xmlns:a16="http://schemas.microsoft.com/office/drawing/2014/main" xmlns="" id="{7C1CE767-93F3-4351-B02B-54350E653178}"/>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45</xdr:row>
      <xdr:rowOff>0</xdr:rowOff>
    </xdr:from>
    <xdr:ext cx="95250" cy="171450"/>
    <xdr:sp macro="" textlink="">
      <xdr:nvSpPr>
        <xdr:cNvPr id="2725" name="Text Box 18">
          <a:extLst>
            <a:ext uri="{FF2B5EF4-FFF2-40B4-BE49-F238E27FC236}">
              <a16:creationId xmlns:a16="http://schemas.microsoft.com/office/drawing/2014/main" xmlns="" id="{8E97FAEF-2008-4EA6-8639-338E35E783C6}"/>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45</xdr:row>
      <xdr:rowOff>0</xdr:rowOff>
    </xdr:from>
    <xdr:ext cx="95250" cy="171450"/>
    <xdr:sp macro="" textlink="">
      <xdr:nvSpPr>
        <xdr:cNvPr id="2726" name="Text Box 19">
          <a:extLst>
            <a:ext uri="{FF2B5EF4-FFF2-40B4-BE49-F238E27FC236}">
              <a16:creationId xmlns:a16="http://schemas.microsoft.com/office/drawing/2014/main" xmlns="" id="{0CABD05E-EFAB-4307-88F4-5AB8C661A972}"/>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45</xdr:row>
      <xdr:rowOff>0</xdr:rowOff>
    </xdr:from>
    <xdr:ext cx="95250" cy="171450"/>
    <xdr:sp macro="" textlink="">
      <xdr:nvSpPr>
        <xdr:cNvPr id="2727" name="Text Box 16">
          <a:extLst>
            <a:ext uri="{FF2B5EF4-FFF2-40B4-BE49-F238E27FC236}">
              <a16:creationId xmlns:a16="http://schemas.microsoft.com/office/drawing/2014/main" xmlns="" id="{179D6724-3369-447F-8F3F-D302BBFC79CD}"/>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45</xdr:row>
      <xdr:rowOff>0</xdr:rowOff>
    </xdr:from>
    <xdr:ext cx="95250" cy="171450"/>
    <xdr:sp macro="" textlink="">
      <xdr:nvSpPr>
        <xdr:cNvPr id="2728" name="Text Box 17">
          <a:extLst>
            <a:ext uri="{FF2B5EF4-FFF2-40B4-BE49-F238E27FC236}">
              <a16:creationId xmlns:a16="http://schemas.microsoft.com/office/drawing/2014/main" xmlns="" id="{5A18391A-2DF2-420E-8C88-0D7C04D9CA24}"/>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45</xdr:row>
      <xdr:rowOff>0</xdr:rowOff>
    </xdr:from>
    <xdr:ext cx="95250" cy="171450"/>
    <xdr:sp macro="" textlink="">
      <xdr:nvSpPr>
        <xdr:cNvPr id="2729" name="Text Box 18">
          <a:extLst>
            <a:ext uri="{FF2B5EF4-FFF2-40B4-BE49-F238E27FC236}">
              <a16:creationId xmlns:a16="http://schemas.microsoft.com/office/drawing/2014/main" xmlns="" id="{0CB145CE-0D63-49AF-A0C1-76BD48CDD2CE}"/>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45</xdr:row>
      <xdr:rowOff>0</xdr:rowOff>
    </xdr:from>
    <xdr:ext cx="95250" cy="171450"/>
    <xdr:sp macro="" textlink="">
      <xdr:nvSpPr>
        <xdr:cNvPr id="2730" name="Text Box 19">
          <a:extLst>
            <a:ext uri="{FF2B5EF4-FFF2-40B4-BE49-F238E27FC236}">
              <a16:creationId xmlns:a16="http://schemas.microsoft.com/office/drawing/2014/main" xmlns="" id="{2979A023-F7E2-4C6D-A344-F49A37A14DBB}"/>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43</xdr:row>
      <xdr:rowOff>504825</xdr:rowOff>
    </xdr:from>
    <xdr:ext cx="95250" cy="444014"/>
    <xdr:sp macro="" textlink="">
      <xdr:nvSpPr>
        <xdr:cNvPr id="2731" name="Text Box 15">
          <a:extLst>
            <a:ext uri="{FF2B5EF4-FFF2-40B4-BE49-F238E27FC236}">
              <a16:creationId xmlns:a16="http://schemas.microsoft.com/office/drawing/2014/main" xmlns="" id="{BC4399CF-2E07-4126-805F-B6EDB3A3C615}"/>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45</xdr:row>
      <xdr:rowOff>0</xdr:rowOff>
    </xdr:from>
    <xdr:ext cx="95250" cy="171450"/>
    <xdr:sp macro="" textlink="">
      <xdr:nvSpPr>
        <xdr:cNvPr id="2732" name="Text Box 16">
          <a:extLst>
            <a:ext uri="{FF2B5EF4-FFF2-40B4-BE49-F238E27FC236}">
              <a16:creationId xmlns:a16="http://schemas.microsoft.com/office/drawing/2014/main" xmlns="" id="{E926C60A-73C0-4AE2-BE0F-D32CEC221C4E}"/>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45</xdr:row>
      <xdr:rowOff>0</xdr:rowOff>
    </xdr:from>
    <xdr:ext cx="95250" cy="171450"/>
    <xdr:sp macro="" textlink="">
      <xdr:nvSpPr>
        <xdr:cNvPr id="2733" name="Text Box 17">
          <a:extLst>
            <a:ext uri="{FF2B5EF4-FFF2-40B4-BE49-F238E27FC236}">
              <a16:creationId xmlns:a16="http://schemas.microsoft.com/office/drawing/2014/main" xmlns="" id="{2DED00CB-B383-47CC-8F22-E2260258EDCF}"/>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45</xdr:row>
      <xdr:rowOff>0</xdr:rowOff>
    </xdr:from>
    <xdr:ext cx="95250" cy="171450"/>
    <xdr:sp macro="" textlink="">
      <xdr:nvSpPr>
        <xdr:cNvPr id="2734" name="Text Box 18">
          <a:extLst>
            <a:ext uri="{FF2B5EF4-FFF2-40B4-BE49-F238E27FC236}">
              <a16:creationId xmlns:a16="http://schemas.microsoft.com/office/drawing/2014/main" xmlns="" id="{E7915292-14FD-43E5-81FE-4649D0761956}"/>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45</xdr:row>
      <xdr:rowOff>0</xdr:rowOff>
    </xdr:from>
    <xdr:ext cx="95250" cy="171450"/>
    <xdr:sp macro="" textlink="">
      <xdr:nvSpPr>
        <xdr:cNvPr id="2735" name="Text Box 19">
          <a:extLst>
            <a:ext uri="{FF2B5EF4-FFF2-40B4-BE49-F238E27FC236}">
              <a16:creationId xmlns:a16="http://schemas.microsoft.com/office/drawing/2014/main" xmlns="" id="{EABD1965-7E71-4805-BBAD-D869C41BD02D}"/>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43</xdr:row>
      <xdr:rowOff>504825</xdr:rowOff>
    </xdr:from>
    <xdr:ext cx="95250" cy="442269"/>
    <xdr:sp macro="" textlink="">
      <xdr:nvSpPr>
        <xdr:cNvPr id="2736" name="Text Box 15">
          <a:extLst>
            <a:ext uri="{FF2B5EF4-FFF2-40B4-BE49-F238E27FC236}">
              <a16:creationId xmlns:a16="http://schemas.microsoft.com/office/drawing/2014/main" xmlns="" id="{CFBF7122-7DAD-43FF-9441-AE9084AD6ECC}"/>
            </a:ext>
          </a:extLst>
        </xdr:cNvPr>
        <xdr:cNvSpPr txBox="1">
          <a:spLocks noChangeArrowheads="1"/>
        </xdr:cNvSpPr>
      </xdr:nvSpPr>
      <xdr:spPr bwMode="auto">
        <a:xfrm>
          <a:off x="12540961" y="673302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45</xdr:row>
      <xdr:rowOff>0</xdr:rowOff>
    </xdr:from>
    <xdr:ext cx="95250" cy="171450"/>
    <xdr:sp macro="" textlink="">
      <xdr:nvSpPr>
        <xdr:cNvPr id="2737" name="Text Box 16">
          <a:extLst>
            <a:ext uri="{FF2B5EF4-FFF2-40B4-BE49-F238E27FC236}">
              <a16:creationId xmlns:a16="http://schemas.microsoft.com/office/drawing/2014/main" xmlns="" id="{397F0833-83A4-473A-911E-C6811102D156}"/>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45</xdr:row>
      <xdr:rowOff>0</xdr:rowOff>
    </xdr:from>
    <xdr:ext cx="95250" cy="171450"/>
    <xdr:sp macro="" textlink="">
      <xdr:nvSpPr>
        <xdr:cNvPr id="2738" name="Text Box 17">
          <a:extLst>
            <a:ext uri="{FF2B5EF4-FFF2-40B4-BE49-F238E27FC236}">
              <a16:creationId xmlns:a16="http://schemas.microsoft.com/office/drawing/2014/main" xmlns="" id="{DE9C5E95-632A-4C17-9E1C-875FB588D11A}"/>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45</xdr:row>
      <xdr:rowOff>0</xdr:rowOff>
    </xdr:from>
    <xdr:ext cx="95250" cy="171450"/>
    <xdr:sp macro="" textlink="">
      <xdr:nvSpPr>
        <xdr:cNvPr id="2739" name="Text Box 18">
          <a:extLst>
            <a:ext uri="{FF2B5EF4-FFF2-40B4-BE49-F238E27FC236}">
              <a16:creationId xmlns:a16="http://schemas.microsoft.com/office/drawing/2014/main" xmlns="" id="{8A018176-1B09-4C26-86A5-76ED844FA094}"/>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45</xdr:row>
      <xdr:rowOff>0</xdr:rowOff>
    </xdr:from>
    <xdr:ext cx="95250" cy="171450"/>
    <xdr:sp macro="" textlink="">
      <xdr:nvSpPr>
        <xdr:cNvPr id="2740" name="Text Box 16">
          <a:extLst>
            <a:ext uri="{FF2B5EF4-FFF2-40B4-BE49-F238E27FC236}">
              <a16:creationId xmlns:a16="http://schemas.microsoft.com/office/drawing/2014/main" xmlns="" id="{79F14742-2316-49A9-B010-31BCC39A15D3}"/>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45</xdr:row>
      <xdr:rowOff>0</xdr:rowOff>
    </xdr:from>
    <xdr:ext cx="95250" cy="171450"/>
    <xdr:sp macro="" textlink="">
      <xdr:nvSpPr>
        <xdr:cNvPr id="2741" name="Text Box 17">
          <a:extLst>
            <a:ext uri="{FF2B5EF4-FFF2-40B4-BE49-F238E27FC236}">
              <a16:creationId xmlns:a16="http://schemas.microsoft.com/office/drawing/2014/main" xmlns="" id="{E6F9E6B8-265A-4FEC-B5CA-E8B0B704EF8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45</xdr:row>
      <xdr:rowOff>0</xdr:rowOff>
    </xdr:from>
    <xdr:ext cx="95250" cy="171450"/>
    <xdr:sp macro="" textlink="">
      <xdr:nvSpPr>
        <xdr:cNvPr id="2742" name="Text Box 18">
          <a:extLst>
            <a:ext uri="{FF2B5EF4-FFF2-40B4-BE49-F238E27FC236}">
              <a16:creationId xmlns:a16="http://schemas.microsoft.com/office/drawing/2014/main" xmlns="" id="{9EF0AE0D-FC25-4079-9F49-9AB2B13799C2}"/>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45</xdr:row>
      <xdr:rowOff>0</xdr:rowOff>
    </xdr:from>
    <xdr:ext cx="95250" cy="171450"/>
    <xdr:sp macro="" textlink="">
      <xdr:nvSpPr>
        <xdr:cNvPr id="2743" name="Text Box 19">
          <a:extLst>
            <a:ext uri="{FF2B5EF4-FFF2-40B4-BE49-F238E27FC236}">
              <a16:creationId xmlns:a16="http://schemas.microsoft.com/office/drawing/2014/main" xmlns="" id="{DE31B77C-9941-486E-8062-9A9F7F6D868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45</xdr:row>
      <xdr:rowOff>0</xdr:rowOff>
    </xdr:from>
    <xdr:ext cx="95250" cy="171450"/>
    <xdr:sp macro="" textlink="">
      <xdr:nvSpPr>
        <xdr:cNvPr id="2744" name="Text Box 16">
          <a:extLst>
            <a:ext uri="{FF2B5EF4-FFF2-40B4-BE49-F238E27FC236}">
              <a16:creationId xmlns:a16="http://schemas.microsoft.com/office/drawing/2014/main" xmlns="" id="{11EAB210-5871-434A-BDAA-318DA57BF0C2}"/>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45</xdr:row>
      <xdr:rowOff>0</xdr:rowOff>
    </xdr:from>
    <xdr:ext cx="95250" cy="171450"/>
    <xdr:sp macro="" textlink="">
      <xdr:nvSpPr>
        <xdr:cNvPr id="2745" name="Text Box 17">
          <a:extLst>
            <a:ext uri="{FF2B5EF4-FFF2-40B4-BE49-F238E27FC236}">
              <a16:creationId xmlns:a16="http://schemas.microsoft.com/office/drawing/2014/main" xmlns="" id="{0572CC8D-AF7E-4CFF-ACF1-8C7AAB710329}"/>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45</xdr:row>
      <xdr:rowOff>0</xdr:rowOff>
    </xdr:from>
    <xdr:ext cx="95250" cy="171450"/>
    <xdr:sp macro="" textlink="">
      <xdr:nvSpPr>
        <xdr:cNvPr id="2746" name="Text Box 18">
          <a:extLst>
            <a:ext uri="{FF2B5EF4-FFF2-40B4-BE49-F238E27FC236}">
              <a16:creationId xmlns:a16="http://schemas.microsoft.com/office/drawing/2014/main" xmlns="" id="{558C9B18-431B-402D-AE59-29355F8876E8}"/>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45</xdr:row>
      <xdr:rowOff>170392</xdr:rowOff>
    </xdr:from>
    <xdr:ext cx="95250" cy="213632"/>
    <xdr:sp macro="" textlink="">
      <xdr:nvSpPr>
        <xdr:cNvPr id="2747" name="Text Box 15">
          <a:extLst>
            <a:ext uri="{FF2B5EF4-FFF2-40B4-BE49-F238E27FC236}">
              <a16:creationId xmlns:a16="http://schemas.microsoft.com/office/drawing/2014/main" xmlns="" id="{3DDB0D32-ACB1-4EF8-B115-E4ADEAB5BE04}"/>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45</xdr:row>
      <xdr:rowOff>0</xdr:rowOff>
    </xdr:from>
    <xdr:ext cx="95250" cy="171450"/>
    <xdr:sp macro="" textlink="">
      <xdr:nvSpPr>
        <xdr:cNvPr id="2748" name="Text Box 16">
          <a:extLst>
            <a:ext uri="{FF2B5EF4-FFF2-40B4-BE49-F238E27FC236}">
              <a16:creationId xmlns:a16="http://schemas.microsoft.com/office/drawing/2014/main" xmlns="" id="{C1F2A08F-D154-4B97-B567-47C6254D5DE4}"/>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45</xdr:row>
      <xdr:rowOff>0</xdr:rowOff>
    </xdr:from>
    <xdr:ext cx="95250" cy="171450"/>
    <xdr:sp macro="" textlink="">
      <xdr:nvSpPr>
        <xdr:cNvPr id="2749" name="Text Box 17">
          <a:extLst>
            <a:ext uri="{FF2B5EF4-FFF2-40B4-BE49-F238E27FC236}">
              <a16:creationId xmlns:a16="http://schemas.microsoft.com/office/drawing/2014/main" xmlns="" id="{7CE92245-13ED-47B2-BCBE-3252AA8CBF24}"/>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45</xdr:row>
      <xdr:rowOff>0</xdr:rowOff>
    </xdr:from>
    <xdr:ext cx="95250" cy="171450"/>
    <xdr:sp macro="" textlink="">
      <xdr:nvSpPr>
        <xdr:cNvPr id="2750" name="Text Box 18">
          <a:extLst>
            <a:ext uri="{FF2B5EF4-FFF2-40B4-BE49-F238E27FC236}">
              <a16:creationId xmlns:a16="http://schemas.microsoft.com/office/drawing/2014/main" xmlns="" id="{E1A29A6E-0F6B-4BEE-8782-D3866151FF46}"/>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45</xdr:row>
      <xdr:rowOff>0</xdr:rowOff>
    </xdr:from>
    <xdr:ext cx="95250" cy="171450"/>
    <xdr:sp macro="" textlink="">
      <xdr:nvSpPr>
        <xdr:cNvPr id="2751" name="Text Box 19">
          <a:extLst>
            <a:ext uri="{FF2B5EF4-FFF2-40B4-BE49-F238E27FC236}">
              <a16:creationId xmlns:a16="http://schemas.microsoft.com/office/drawing/2014/main" xmlns="" id="{AA06832A-E755-4F17-81D2-811B4B4024BA}"/>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45</xdr:row>
      <xdr:rowOff>0</xdr:rowOff>
    </xdr:from>
    <xdr:ext cx="95250" cy="171450"/>
    <xdr:sp macro="" textlink="">
      <xdr:nvSpPr>
        <xdr:cNvPr id="2752" name="Text Box 16">
          <a:extLst>
            <a:ext uri="{FF2B5EF4-FFF2-40B4-BE49-F238E27FC236}">
              <a16:creationId xmlns:a16="http://schemas.microsoft.com/office/drawing/2014/main" xmlns="" id="{4E89A8BD-E8CE-4AC8-9D1D-EE203AFC9FCA}"/>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45</xdr:row>
      <xdr:rowOff>0</xdr:rowOff>
    </xdr:from>
    <xdr:ext cx="95250" cy="171450"/>
    <xdr:sp macro="" textlink="">
      <xdr:nvSpPr>
        <xdr:cNvPr id="2753" name="Text Box 17">
          <a:extLst>
            <a:ext uri="{FF2B5EF4-FFF2-40B4-BE49-F238E27FC236}">
              <a16:creationId xmlns:a16="http://schemas.microsoft.com/office/drawing/2014/main" xmlns="" id="{BA0DF1D9-DAF7-403E-9D80-C3A1C1208BF8}"/>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45</xdr:row>
      <xdr:rowOff>0</xdr:rowOff>
    </xdr:from>
    <xdr:ext cx="95250" cy="171450"/>
    <xdr:sp macro="" textlink="">
      <xdr:nvSpPr>
        <xdr:cNvPr id="2754" name="Text Box 18">
          <a:extLst>
            <a:ext uri="{FF2B5EF4-FFF2-40B4-BE49-F238E27FC236}">
              <a16:creationId xmlns:a16="http://schemas.microsoft.com/office/drawing/2014/main" xmlns="" id="{9E98B76A-14CF-4034-AEF7-7681ACAC76F5}"/>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45</xdr:row>
      <xdr:rowOff>0</xdr:rowOff>
    </xdr:from>
    <xdr:ext cx="95250" cy="171450"/>
    <xdr:sp macro="" textlink="">
      <xdr:nvSpPr>
        <xdr:cNvPr id="2755" name="Text Box 19">
          <a:extLst>
            <a:ext uri="{FF2B5EF4-FFF2-40B4-BE49-F238E27FC236}">
              <a16:creationId xmlns:a16="http://schemas.microsoft.com/office/drawing/2014/main" xmlns="" id="{B2FB2A2D-048B-48DC-A7A7-31CC1FAB6B8F}"/>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42</xdr:row>
      <xdr:rowOff>0</xdr:rowOff>
    </xdr:from>
    <xdr:ext cx="95250" cy="171450"/>
    <xdr:sp macro="" textlink="">
      <xdr:nvSpPr>
        <xdr:cNvPr id="2756" name="Text Box 16">
          <a:extLst>
            <a:ext uri="{FF2B5EF4-FFF2-40B4-BE49-F238E27FC236}">
              <a16:creationId xmlns:a16="http://schemas.microsoft.com/office/drawing/2014/main" xmlns="" id="{2087220D-22FB-4A8C-AE7E-156D655433FA}"/>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42</xdr:row>
      <xdr:rowOff>0</xdr:rowOff>
    </xdr:from>
    <xdr:ext cx="95250" cy="171450"/>
    <xdr:sp macro="" textlink="">
      <xdr:nvSpPr>
        <xdr:cNvPr id="2757" name="Text Box 17">
          <a:extLst>
            <a:ext uri="{FF2B5EF4-FFF2-40B4-BE49-F238E27FC236}">
              <a16:creationId xmlns:a16="http://schemas.microsoft.com/office/drawing/2014/main" xmlns="" id="{E86E229B-75A1-43B2-9552-6B75AC46E2D8}"/>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42</xdr:row>
      <xdr:rowOff>0</xdr:rowOff>
    </xdr:from>
    <xdr:ext cx="95250" cy="171450"/>
    <xdr:sp macro="" textlink="">
      <xdr:nvSpPr>
        <xdr:cNvPr id="2758" name="Text Box 18">
          <a:extLst>
            <a:ext uri="{FF2B5EF4-FFF2-40B4-BE49-F238E27FC236}">
              <a16:creationId xmlns:a16="http://schemas.microsoft.com/office/drawing/2014/main" xmlns="" id="{8939DE92-E1BD-4666-9981-689FE60FC018}"/>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42</xdr:row>
      <xdr:rowOff>0</xdr:rowOff>
    </xdr:from>
    <xdr:ext cx="95250" cy="171450"/>
    <xdr:sp macro="" textlink="">
      <xdr:nvSpPr>
        <xdr:cNvPr id="2759" name="Text Box 19">
          <a:extLst>
            <a:ext uri="{FF2B5EF4-FFF2-40B4-BE49-F238E27FC236}">
              <a16:creationId xmlns:a16="http://schemas.microsoft.com/office/drawing/2014/main" xmlns="" id="{9692BE4A-2B4C-4565-B8B9-3AC2F8D11695}"/>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43</xdr:row>
      <xdr:rowOff>504825</xdr:rowOff>
    </xdr:from>
    <xdr:ext cx="95250" cy="444014"/>
    <xdr:sp macro="" textlink="">
      <xdr:nvSpPr>
        <xdr:cNvPr id="2760" name="Text Box 15">
          <a:extLst>
            <a:ext uri="{FF2B5EF4-FFF2-40B4-BE49-F238E27FC236}">
              <a16:creationId xmlns:a16="http://schemas.microsoft.com/office/drawing/2014/main" xmlns="" id="{70DD5C0B-2348-4D68-8A98-DA3471E6E072}"/>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45</xdr:row>
      <xdr:rowOff>0</xdr:rowOff>
    </xdr:from>
    <xdr:ext cx="95250" cy="171450"/>
    <xdr:sp macro="" textlink="">
      <xdr:nvSpPr>
        <xdr:cNvPr id="2761" name="Text Box 16">
          <a:extLst>
            <a:ext uri="{FF2B5EF4-FFF2-40B4-BE49-F238E27FC236}">
              <a16:creationId xmlns:a16="http://schemas.microsoft.com/office/drawing/2014/main" xmlns="" id="{B98D1299-FF38-4D70-9E7D-0054FF36F975}"/>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45</xdr:row>
      <xdr:rowOff>0</xdr:rowOff>
    </xdr:from>
    <xdr:ext cx="95250" cy="171450"/>
    <xdr:sp macro="" textlink="">
      <xdr:nvSpPr>
        <xdr:cNvPr id="2762" name="Text Box 17">
          <a:extLst>
            <a:ext uri="{FF2B5EF4-FFF2-40B4-BE49-F238E27FC236}">
              <a16:creationId xmlns:a16="http://schemas.microsoft.com/office/drawing/2014/main" xmlns="" id="{3B6C27B9-A90D-4FAB-AB9F-0047B84A8099}"/>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45</xdr:row>
      <xdr:rowOff>0</xdr:rowOff>
    </xdr:from>
    <xdr:ext cx="95250" cy="171450"/>
    <xdr:sp macro="" textlink="">
      <xdr:nvSpPr>
        <xdr:cNvPr id="2763" name="Text Box 18">
          <a:extLst>
            <a:ext uri="{FF2B5EF4-FFF2-40B4-BE49-F238E27FC236}">
              <a16:creationId xmlns:a16="http://schemas.microsoft.com/office/drawing/2014/main" xmlns="" id="{D505FB3A-BE23-4130-B2AB-6A8EFBB773C2}"/>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45</xdr:row>
      <xdr:rowOff>0</xdr:rowOff>
    </xdr:from>
    <xdr:ext cx="95250" cy="171450"/>
    <xdr:sp macro="" textlink="">
      <xdr:nvSpPr>
        <xdr:cNvPr id="2764" name="Text Box 19">
          <a:extLst>
            <a:ext uri="{FF2B5EF4-FFF2-40B4-BE49-F238E27FC236}">
              <a16:creationId xmlns:a16="http://schemas.microsoft.com/office/drawing/2014/main" xmlns="" id="{C762FFA1-D2EC-4C9D-A59F-6D7F74D64D7C}"/>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45</xdr:row>
      <xdr:rowOff>0</xdr:rowOff>
    </xdr:from>
    <xdr:ext cx="95250" cy="171450"/>
    <xdr:sp macro="" textlink="">
      <xdr:nvSpPr>
        <xdr:cNvPr id="2765" name="Text Box 16">
          <a:extLst>
            <a:ext uri="{FF2B5EF4-FFF2-40B4-BE49-F238E27FC236}">
              <a16:creationId xmlns:a16="http://schemas.microsoft.com/office/drawing/2014/main" xmlns="" id="{0564CAE7-8F80-4AB2-92B5-2C82A5D2980B}"/>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45</xdr:row>
      <xdr:rowOff>0</xdr:rowOff>
    </xdr:from>
    <xdr:ext cx="95250" cy="171450"/>
    <xdr:sp macro="" textlink="">
      <xdr:nvSpPr>
        <xdr:cNvPr id="2766" name="Text Box 17">
          <a:extLst>
            <a:ext uri="{FF2B5EF4-FFF2-40B4-BE49-F238E27FC236}">
              <a16:creationId xmlns:a16="http://schemas.microsoft.com/office/drawing/2014/main" xmlns="" id="{E42CD800-75DD-420B-AD4B-FA5D96D8DCBB}"/>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45</xdr:row>
      <xdr:rowOff>15875</xdr:rowOff>
    </xdr:from>
    <xdr:ext cx="95250" cy="171450"/>
    <xdr:sp macro="" textlink="">
      <xdr:nvSpPr>
        <xdr:cNvPr id="2767" name="Text Box 18">
          <a:extLst>
            <a:ext uri="{FF2B5EF4-FFF2-40B4-BE49-F238E27FC236}">
              <a16:creationId xmlns:a16="http://schemas.microsoft.com/office/drawing/2014/main" xmlns="" id="{62F335A8-DE6C-4305-A16C-CE511E7F4D4E}"/>
            </a:ext>
          </a:extLst>
        </xdr:cNvPr>
        <xdr:cNvSpPr txBox="1">
          <a:spLocks noChangeArrowheads="1"/>
        </xdr:cNvSpPr>
      </xdr:nvSpPr>
      <xdr:spPr bwMode="auto">
        <a:xfrm>
          <a:off x="12485398" y="711633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45</xdr:row>
      <xdr:rowOff>0</xdr:rowOff>
    </xdr:from>
    <xdr:ext cx="95250" cy="171450"/>
    <xdr:sp macro="" textlink="">
      <xdr:nvSpPr>
        <xdr:cNvPr id="2768" name="Text Box 16">
          <a:extLst>
            <a:ext uri="{FF2B5EF4-FFF2-40B4-BE49-F238E27FC236}">
              <a16:creationId xmlns:a16="http://schemas.microsoft.com/office/drawing/2014/main" xmlns="" id="{7E36769B-0180-4B08-AB32-58802DD1C9DF}"/>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45</xdr:row>
      <xdr:rowOff>0</xdr:rowOff>
    </xdr:from>
    <xdr:ext cx="95250" cy="171450"/>
    <xdr:sp macro="" textlink="">
      <xdr:nvSpPr>
        <xdr:cNvPr id="2769" name="Text Box 17">
          <a:extLst>
            <a:ext uri="{FF2B5EF4-FFF2-40B4-BE49-F238E27FC236}">
              <a16:creationId xmlns:a16="http://schemas.microsoft.com/office/drawing/2014/main" xmlns="" id="{D6FF7CCC-48C8-4AA7-ABD8-95D0F4E1AC5E}"/>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45</xdr:row>
      <xdr:rowOff>0</xdr:rowOff>
    </xdr:from>
    <xdr:ext cx="95250" cy="171450"/>
    <xdr:sp macro="" textlink="">
      <xdr:nvSpPr>
        <xdr:cNvPr id="2770" name="Text Box 18">
          <a:extLst>
            <a:ext uri="{FF2B5EF4-FFF2-40B4-BE49-F238E27FC236}">
              <a16:creationId xmlns:a16="http://schemas.microsoft.com/office/drawing/2014/main" xmlns="" id="{6995809B-C568-44F2-B924-BDCB12DCD082}"/>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45</xdr:row>
      <xdr:rowOff>0</xdr:rowOff>
    </xdr:from>
    <xdr:ext cx="95250" cy="171450"/>
    <xdr:sp macro="" textlink="">
      <xdr:nvSpPr>
        <xdr:cNvPr id="2771" name="Text Box 19">
          <a:extLst>
            <a:ext uri="{FF2B5EF4-FFF2-40B4-BE49-F238E27FC236}">
              <a16:creationId xmlns:a16="http://schemas.microsoft.com/office/drawing/2014/main" xmlns="" id="{977B2DB1-253F-4EFD-9C27-8816B6EB8586}"/>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45</xdr:row>
      <xdr:rowOff>0</xdr:rowOff>
    </xdr:from>
    <xdr:ext cx="95250" cy="171450"/>
    <xdr:sp macro="" textlink="">
      <xdr:nvSpPr>
        <xdr:cNvPr id="2772" name="Text Box 16">
          <a:extLst>
            <a:ext uri="{FF2B5EF4-FFF2-40B4-BE49-F238E27FC236}">
              <a16:creationId xmlns:a16="http://schemas.microsoft.com/office/drawing/2014/main" xmlns="" id="{744ADC8A-FD11-4418-A9A0-6F5656A74731}"/>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45</xdr:row>
      <xdr:rowOff>170392</xdr:rowOff>
    </xdr:from>
    <xdr:ext cx="95250" cy="213632"/>
    <xdr:sp macro="" textlink="">
      <xdr:nvSpPr>
        <xdr:cNvPr id="2773" name="Text Box 15">
          <a:extLst>
            <a:ext uri="{FF2B5EF4-FFF2-40B4-BE49-F238E27FC236}">
              <a16:creationId xmlns:a16="http://schemas.microsoft.com/office/drawing/2014/main" xmlns="" id="{DA6241DC-DB71-4714-875B-8540D4F908E1}"/>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45</xdr:row>
      <xdr:rowOff>504825</xdr:rowOff>
    </xdr:from>
    <xdr:ext cx="95250" cy="448496"/>
    <xdr:sp macro="" textlink="">
      <xdr:nvSpPr>
        <xdr:cNvPr id="2774" name="Text Box 15">
          <a:extLst>
            <a:ext uri="{FF2B5EF4-FFF2-40B4-BE49-F238E27FC236}">
              <a16:creationId xmlns:a16="http://schemas.microsoft.com/office/drawing/2014/main" xmlns="" id="{B71684B8-C1A0-438E-93FB-B06BFB18272F}"/>
            </a:ext>
          </a:extLst>
        </xdr:cNvPr>
        <xdr:cNvSpPr txBox="1">
          <a:spLocks noChangeArrowheads="1"/>
        </xdr:cNvSpPr>
      </xdr:nvSpPr>
      <xdr:spPr bwMode="auto">
        <a:xfrm>
          <a:off x="4664364" y="5994111"/>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45</xdr:row>
      <xdr:rowOff>504825</xdr:rowOff>
    </xdr:from>
    <xdr:ext cx="95250" cy="442269"/>
    <xdr:sp macro="" textlink="">
      <xdr:nvSpPr>
        <xdr:cNvPr id="2775" name="Text Box 15">
          <a:extLst>
            <a:ext uri="{FF2B5EF4-FFF2-40B4-BE49-F238E27FC236}">
              <a16:creationId xmlns:a16="http://schemas.microsoft.com/office/drawing/2014/main" xmlns="" id="{1F25F833-F0E8-48ED-AA3D-5E32E2C32341}"/>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45</xdr:row>
      <xdr:rowOff>504825</xdr:rowOff>
    </xdr:from>
    <xdr:ext cx="95250" cy="442269"/>
    <xdr:sp macro="" textlink="">
      <xdr:nvSpPr>
        <xdr:cNvPr id="2776" name="Text Box 15">
          <a:extLst>
            <a:ext uri="{FF2B5EF4-FFF2-40B4-BE49-F238E27FC236}">
              <a16:creationId xmlns:a16="http://schemas.microsoft.com/office/drawing/2014/main" xmlns="" id="{310A7F38-DD00-4A1B-A630-CC123A2F8073}"/>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45</xdr:row>
      <xdr:rowOff>504825</xdr:rowOff>
    </xdr:from>
    <xdr:ext cx="95250" cy="213632"/>
    <xdr:sp macro="" textlink="">
      <xdr:nvSpPr>
        <xdr:cNvPr id="2777" name="Text Box 15">
          <a:extLst>
            <a:ext uri="{FF2B5EF4-FFF2-40B4-BE49-F238E27FC236}">
              <a16:creationId xmlns:a16="http://schemas.microsoft.com/office/drawing/2014/main" xmlns="" id="{0FB69D71-2747-4F48-9AA7-55E0506200CD}"/>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45</xdr:row>
      <xdr:rowOff>504825</xdr:rowOff>
    </xdr:from>
    <xdr:ext cx="95250" cy="444331"/>
    <xdr:sp macro="" textlink="">
      <xdr:nvSpPr>
        <xdr:cNvPr id="2778" name="Text Box 15">
          <a:extLst>
            <a:ext uri="{FF2B5EF4-FFF2-40B4-BE49-F238E27FC236}">
              <a16:creationId xmlns:a16="http://schemas.microsoft.com/office/drawing/2014/main" xmlns="" id="{517C63EA-0295-4B64-9171-2C63EFC0A5E9}"/>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45</xdr:row>
      <xdr:rowOff>170392</xdr:rowOff>
    </xdr:from>
    <xdr:ext cx="95250" cy="213632"/>
    <xdr:sp macro="" textlink="">
      <xdr:nvSpPr>
        <xdr:cNvPr id="2779" name="Text Box 15">
          <a:extLst>
            <a:ext uri="{FF2B5EF4-FFF2-40B4-BE49-F238E27FC236}">
              <a16:creationId xmlns:a16="http://schemas.microsoft.com/office/drawing/2014/main" xmlns="" id="{5A313F17-D1FD-44C1-B18F-58D62C2D1D9D}"/>
            </a:ext>
          </a:extLst>
        </xdr:cNvPr>
        <xdr:cNvSpPr txBox="1">
          <a:spLocks noChangeArrowheads="1"/>
        </xdr:cNvSpPr>
      </xdr:nvSpPr>
      <xdr:spPr bwMode="auto">
        <a:xfrm>
          <a:off x="12578484" y="579302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49</xdr:row>
      <xdr:rowOff>0</xdr:rowOff>
    </xdr:from>
    <xdr:ext cx="95250" cy="171450"/>
    <xdr:sp macro="" textlink="">
      <xdr:nvSpPr>
        <xdr:cNvPr id="2780" name="Text Box 16">
          <a:extLst>
            <a:ext uri="{FF2B5EF4-FFF2-40B4-BE49-F238E27FC236}">
              <a16:creationId xmlns:a16="http://schemas.microsoft.com/office/drawing/2014/main" xmlns="" id="{4B8F285F-B70A-4E73-BED4-A04E9C3AD6BE}"/>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49</xdr:row>
      <xdr:rowOff>0</xdr:rowOff>
    </xdr:from>
    <xdr:ext cx="95250" cy="171450"/>
    <xdr:sp macro="" textlink="">
      <xdr:nvSpPr>
        <xdr:cNvPr id="2781" name="Text Box 17">
          <a:extLst>
            <a:ext uri="{FF2B5EF4-FFF2-40B4-BE49-F238E27FC236}">
              <a16:creationId xmlns:a16="http://schemas.microsoft.com/office/drawing/2014/main" xmlns="" id="{AAE73DD7-D378-4157-81E1-9AF3770E4C98}"/>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49</xdr:row>
      <xdr:rowOff>0</xdr:rowOff>
    </xdr:from>
    <xdr:ext cx="95250" cy="171450"/>
    <xdr:sp macro="" textlink="">
      <xdr:nvSpPr>
        <xdr:cNvPr id="2782" name="Text Box 18">
          <a:extLst>
            <a:ext uri="{FF2B5EF4-FFF2-40B4-BE49-F238E27FC236}">
              <a16:creationId xmlns:a16="http://schemas.microsoft.com/office/drawing/2014/main" xmlns="" id="{BF29F94C-AA33-4B63-8E06-ADD40F383BF1}"/>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49</xdr:row>
      <xdr:rowOff>0</xdr:rowOff>
    </xdr:from>
    <xdr:ext cx="95250" cy="171450"/>
    <xdr:sp macro="" textlink="">
      <xdr:nvSpPr>
        <xdr:cNvPr id="2783" name="Text Box 19">
          <a:extLst>
            <a:ext uri="{FF2B5EF4-FFF2-40B4-BE49-F238E27FC236}">
              <a16:creationId xmlns:a16="http://schemas.microsoft.com/office/drawing/2014/main" xmlns="" id="{24127D01-D534-44E2-83A4-0D6E591F4B3F}"/>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49</xdr:row>
      <xdr:rowOff>0</xdr:rowOff>
    </xdr:from>
    <xdr:ext cx="95250" cy="171450"/>
    <xdr:sp macro="" textlink="">
      <xdr:nvSpPr>
        <xdr:cNvPr id="2784" name="Text Box 16">
          <a:extLst>
            <a:ext uri="{FF2B5EF4-FFF2-40B4-BE49-F238E27FC236}">
              <a16:creationId xmlns:a16="http://schemas.microsoft.com/office/drawing/2014/main" xmlns="" id="{85732863-E4C7-41C1-BFAE-176F74D0326C}"/>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49</xdr:row>
      <xdr:rowOff>0</xdr:rowOff>
    </xdr:from>
    <xdr:ext cx="95250" cy="171450"/>
    <xdr:sp macro="" textlink="">
      <xdr:nvSpPr>
        <xdr:cNvPr id="2785" name="Text Box 17">
          <a:extLst>
            <a:ext uri="{FF2B5EF4-FFF2-40B4-BE49-F238E27FC236}">
              <a16:creationId xmlns:a16="http://schemas.microsoft.com/office/drawing/2014/main" xmlns="" id="{72A546AC-3014-418E-9881-CDADD61803EC}"/>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49</xdr:row>
      <xdr:rowOff>0</xdr:rowOff>
    </xdr:from>
    <xdr:ext cx="95250" cy="171450"/>
    <xdr:sp macro="" textlink="">
      <xdr:nvSpPr>
        <xdr:cNvPr id="2786" name="Text Box 18">
          <a:extLst>
            <a:ext uri="{FF2B5EF4-FFF2-40B4-BE49-F238E27FC236}">
              <a16:creationId xmlns:a16="http://schemas.microsoft.com/office/drawing/2014/main" xmlns="" id="{F083041F-DE9C-44C9-A1D5-DA9277B9C1DC}"/>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49</xdr:row>
      <xdr:rowOff>0</xdr:rowOff>
    </xdr:from>
    <xdr:ext cx="95250" cy="171450"/>
    <xdr:sp macro="" textlink="">
      <xdr:nvSpPr>
        <xdr:cNvPr id="2787" name="Text Box 19">
          <a:extLst>
            <a:ext uri="{FF2B5EF4-FFF2-40B4-BE49-F238E27FC236}">
              <a16:creationId xmlns:a16="http://schemas.microsoft.com/office/drawing/2014/main" xmlns="" id="{7C53BA28-EC24-4478-89D7-93D85E49EF86}"/>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49</xdr:row>
      <xdr:rowOff>0</xdr:rowOff>
    </xdr:from>
    <xdr:ext cx="95250" cy="171450"/>
    <xdr:sp macro="" textlink="">
      <xdr:nvSpPr>
        <xdr:cNvPr id="2788" name="Text Box 16">
          <a:extLst>
            <a:ext uri="{FF2B5EF4-FFF2-40B4-BE49-F238E27FC236}">
              <a16:creationId xmlns:a16="http://schemas.microsoft.com/office/drawing/2014/main" xmlns="" id="{2D84B712-5062-42DB-84C2-F5D603779FF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49</xdr:row>
      <xdr:rowOff>0</xdr:rowOff>
    </xdr:from>
    <xdr:ext cx="95250" cy="171450"/>
    <xdr:sp macro="" textlink="">
      <xdr:nvSpPr>
        <xdr:cNvPr id="2789" name="Text Box 17">
          <a:extLst>
            <a:ext uri="{FF2B5EF4-FFF2-40B4-BE49-F238E27FC236}">
              <a16:creationId xmlns:a16="http://schemas.microsoft.com/office/drawing/2014/main" xmlns="" id="{09411808-584F-4CC2-BEED-F8F44FF2F811}"/>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49</xdr:row>
      <xdr:rowOff>0</xdr:rowOff>
    </xdr:from>
    <xdr:ext cx="95250" cy="171450"/>
    <xdr:sp macro="" textlink="">
      <xdr:nvSpPr>
        <xdr:cNvPr id="2790" name="Text Box 18">
          <a:extLst>
            <a:ext uri="{FF2B5EF4-FFF2-40B4-BE49-F238E27FC236}">
              <a16:creationId xmlns:a16="http://schemas.microsoft.com/office/drawing/2014/main" xmlns="" id="{6426E4C1-4FC0-4BF1-A14F-D8A4CBC29AA8}"/>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49</xdr:row>
      <xdr:rowOff>0</xdr:rowOff>
    </xdr:from>
    <xdr:ext cx="95250" cy="171450"/>
    <xdr:sp macro="" textlink="">
      <xdr:nvSpPr>
        <xdr:cNvPr id="2791" name="Text Box 19">
          <a:extLst>
            <a:ext uri="{FF2B5EF4-FFF2-40B4-BE49-F238E27FC236}">
              <a16:creationId xmlns:a16="http://schemas.microsoft.com/office/drawing/2014/main" xmlns="" id="{67539081-EA85-4DBD-965E-E13864CFC66E}"/>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47</xdr:row>
      <xdr:rowOff>504825</xdr:rowOff>
    </xdr:from>
    <xdr:ext cx="95250" cy="444014"/>
    <xdr:sp macro="" textlink="">
      <xdr:nvSpPr>
        <xdr:cNvPr id="2792" name="Text Box 15">
          <a:extLst>
            <a:ext uri="{FF2B5EF4-FFF2-40B4-BE49-F238E27FC236}">
              <a16:creationId xmlns:a16="http://schemas.microsoft.com/office/drawing/2014/main" xmlns="" id="{F8011CBA-A7E6-4F68-83CF-176196CCD36D}"/>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49</xdr:row>
      <xdr:rowOff>0</xdr:rowOff>
    </xdr:from>
    <xdr:ext cx="95250" cy="171450"/>
    <xdr:sp macro="" textlink="">
      <xdr:nvSpPr>
        <xdr:cNvPr id="2793" name="Text Box 16">
          <a:extLst>
            <a:ext uri="{FF2B5EF4-FFF2-40B4-BE49-F238E27FC236}">
              <a16:creationId xmlns:a16="http://schemas.microsoft.com/office/drawing/2014/main" xmlns="" id="{42D0E925-BC46-45CB-A096-5DB68DCAD857}"/>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49</xdr:row>
      <xdr:rowOff>0</xdr:rowOff>
    </xdr:from>
    <xdr:ext cx="95250" cy="171450"/>
    <xdr:sp macro="" textlink="">
      <xdr:nvSpPr>
        <xdr:cNvPr id="2794" name="Text Box 17">
          <a:extLst>
            <a:ext uri="{FF2B5EF4-FFF2-40B4-BE49-F238E27FC236}">
              <a16:creationId xmlns:a16="http://schemas.microsoft.com/office/drawing/2014/main" xmlns="" id="{05E2F152-61B4-435F-B1D1-10921321CFAC}"/>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49</xdr:row>
      <xdr:rowOff>0</xdr:rowOff>
    </xdr:from>
    <xdr:ext cx="95250" cy="171450"/>
    <xdr:sp macro="" textlink="">
      <xdr:nvSpPr>
        <xdr:cNvPr id="2795" name="Text Box 18">
          <a:extLst>
            <a:ext uri="{FF2B5EF4-FFF2-40B4-BE49-F238E27FC236}">
              <a16:creationId xmlns:a16="http://schemas.microsoft.com/office/drawing/2014/main" xmlns="" id="{4E54D32F-ADC5-4CB0-A38D-A7D51A137FD7}"/>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49</xdr:row>
      <xdr:rowOff>0</xdr:rowOff>
    </xdr:from>
    <xdr:ext cx="95250" cy="171450"/>
    <xdr:sp macro="" textlink="">
      <xdr:nvSpPr>
        <xdr:cNvPr id="2796" name="Text Box 19">
          <a:extLst>
            <a:ext uri="{FF2B5EF4-FFF2-40B4-BE49-F238E27FC236}">
              <a16:creationId xmlns:a16="http://schemas.microsoft.com/office/drawing/2014/main" xmlns="" id="{A9B05BC7-3D70-4502-BBBE-C97A367C5D04}"/>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49</xdr:row>
      <xdr:rowOff>0</xdr:rowOff>
    </xdr:from>
    <xdr:ext cx="95250" cy="171450"/>
    <xdr:sp macro="" textlink="">
      <xdr:nvSpPr>
        <xdr:cNvPr id="2797" name="Text Box 16">
          <a:extLst>
            <a:ext uri="{FF2B5EF4-FFF2-40B4-BE49-F238E27FC236}">
              <a16:creationId xmlns:a16="http://schemas.microsoft.com/office/drawing/2014/main" xmlns="" id="{58C8B268-3E72-4F5B-84C8-52BD9CDB7A97}"/>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49</xdr:row>
      <xdr:rowOff>0</xdr:rowOff>
    </xdr:from>
    <xdr:ext cx="95250" cy="171450"/>
    <xdr:sp macro="" textlink="">
      <xdr:nvSpPr>
        <xdr:cNvPr id="2798" name="Text Box 17">
          <a:extLst>
            <a:ext uri="{FF2B5EF4-FFF2-40B4-BE49-F238E27FC236}">
              <a16:creationId xmlns:a16="http://schemas.microsoft.com/office/drawing/2014/main" xmlns="" id="{823EC8AB-6FCE-48C3-B9BB-38EC274F5832}"/>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49</xdr:row>
      <xdr:rowOff>0</xdr:rowOff>
    </xdr:from>
    <xdr:ext cx="95250" cy="171450"/>
    <xdr:sp macro="" textlink="">
      <xdr:nvSpPr>
        <xdr:cNvPr id="2799" name="Text Box 18">
          <a:extLst>
            <a:ext uri="{FF2B5EF4-FFF2-40B4-BE49-F238E27FC236}">
              <a16:creationId xmlns:a16="http://schemas.microsoft.com/office/drawing/2014/main" xmlns="" id="{B84A8924-DCFF-4B5B-8E33-18A0222A2CB2}"/>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49</xdr:row>
      <xdr:rowOff>0</xdr:rowOff>
    </xdr:from>
    <xdr:ext cx="95250" cy="171450"/>
    <xdr:sp macro="" textlink="">
      <xdr:nvSpPr>
        <xdr:cNvPr id="2800" name="Text Box 16">
          <a:extLst>
            <a:ext uri="{FF2B5EF4-FFF2-40B4-BE49-F238E27FC236}">
              <a16:creationId xmlns:a16="http://schemas.microsoft.com/office/drawing/2014/main" xmlns="" id="{EA700D8D-604D-4B30-B45F-DBFBC47B4F1F}"/>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49</xdr:row>
      <xdr:rowOff>0</xdr:rowOff>
    </xdr:from>
    <xdr:ext cx="95250" cy="171450"/>
    <xdr:sp macro="" textlink="">
      <xdr:nvSpPr>
        <xdr:cNvPr id="2801" name="Text Box 17">
          <a:extLst>
            <a:ext uri="{FF2B5EF4-FFF2-40B4-BE49-F238E27FC236}">
              <a16:creationId xmlns:a16="http://schemas.microsoft.com/office/drawing/2014/main" xmlns="" id="{CD356793-379D-4B01-AB82-198E30F0DA83}"/>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49</xdr:row>
      <xdr:rowOff>0</xdr:rowOff>
    </xdr:from>
    <xdr:ext cx="95250" cy="171450"/>
    <xdr:sp macro="" textlink="">
      <xdr:nvSpPr>
        <xdr:cNvPr id="2802" name="Text Box 18">
          <a:extLst>
            <a:ext uri="{FF2B5EF4-FFF2-40B4-BE49-F238E27FC236}">
              <a16:creationId xmlns:a16="http://schemas.microsoft.com/office/drawing/2014/main" xmlns="" id="{FC810D8F-0B9F-457A-BCEF-BA907C592C1A}"/>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49</xdr:row>
      <xdr:rowOff>0</xdr:rowOff>
    </xdr:from>
    <xdr:ext cx="95250" cy="171450"/>
    <xdr:sp macro="" textlink="">
      <xdr:nvSpPr>
        <xdr:cNvPr id="2803" name="Text Box 19">
          <a:extLst>
            <a:ext uri="{FF2B5EF4-FFF2-40B4-BE49-F238E27FC236}">
              <a16:creationId xmlns:a16="http://schemas.microsoft.com/office/drawing/2014/main" xmlns="" id="{D1E4DC2B-6294-46B1-BEEC-94948B5B814C}"/>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49</xdr:row>
      <xdr:rowOff>0</xdr:rowOff>
    </xdr:from>
    <xdr:ext cx="95250" cy="171450"/>
    <xdr:sp macro="" textlink="">
      <xdr:nvSpPr>
        <xdr:cNvPr id="2804" name="Text Box 16">
          <a:extLst>
            <a:ext uri="{FF2B5EF4-FFF2-40B4-BE49-F238E27FC236}">
              <a16:creationId xmlns:a16="http://schemas.microsoft.com/office/drawing/2014/main" xmlns="" id="{567C5A12-6B8D-4224-AFB9-02A519B2B7FB}"/>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49</xdr:row>
      <xdr:rowOff>0</xdr:rowOff>
    </xdr:from>
    <xdr:ext cx="95250" cy="171450"/>
    <xdr:sp macro="" textlink="">
      <xdr:nvSpPr>
        <xdr:cNvPr id="2805" name="Text Box 17">
          <a:extLst>
            <a:ext uri="{FF2B5EF4-FFF2-40B4-BE49-F238E27FC236}">
              <a16:creationId xmlns:a16="http://schemas.microsoft.com/office/drawing/2014/main" xmlns="" id="{0C4FEC1E-F7A1-4D70-BF23-7A4FA6D6BE18}"/>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49</xdr:row>
      <xdr:rowOff>0</xdr:rowOff>
    </xdr:from>
    <xdr:ext cx="95250" cy="171450"/>
    <xdr:sp macro="" textlink="">
      <xdr:nvSpPr>
        <xdr:cNvPr id="2806" name="Text Box 18">
          <a:extLst>
            <a:ext uri="{FF2B5EF4-FFF2-40B4-BE49-F238E27FC236}">
              <a16:creationId xmlns:a16="http://schemas.microsoft.com/office/drawing/2014/main" xmlns="" id="{E81E92A4-E4A2-434C-BAC2-6DE9C428EC9E}"/>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49</xdr:row>
      <xdr:rowOff>0</xdr:rowOff>
    </xdr:from>
    <xdr:ext cx="95250" cy="171450"/>
    <xdr:sp macro="" textlink="">
      <xdr:nvSpPr>
        <xdr:cNvPr id="2807" name="Text Box 19">
          <a:extLst>
            <a:ext uri="{FF2B5EF4-FFF2-40B4-BE49-F238E27FC236}">
              <a16:creationId xmlns:a16="http://schemas.microsoft.com/office/drawing/2014/main" xmlns="" id="{B2D277C5-8825-4E1F-9BAA-624CE64B4DD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45</xdr:row>
      <xdr:rowOff>504825</xdr:rowOff>
    </xdr:from>
    <xdr:ext cx="95250" cy="456743"/>
    <xdr:sp macro="" textlink="">
      <xdr:nvSpPr>
        <xdr:cNvPr id="2808" name="Text Box 15">
          <a:extLst>
            <a:ext uri="{FF2B5EF4-FFF2-40B4-BE49-F238E27FC236}">
              <a16:creationId xmlns:a16="http://schemas.microsoft.com/office/drawing/2014/main" xmlns="" id="{AD7FFCE6-9D99-4DE4-A104-B1B331E20486}"/>
            </a:ext>
          </a:extLst>
        </xdr:cNvPr>
        <xdr:cNvSpPr txBox="1">
          <a:spLocks noChangeArrowheads="1"/>
        </xdr:cNvSpPr>
      </xdr:nvSpPr>
      <xdr:spPr bwMode="auto">
        <a:xfrm>
          <a:off x="4664364" y="5994111"/>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45</xdr:row>
      <xdr:rowOff>504825</xdr:rowOff>
    </xdr:from>
    <xdr:ext cx="95250" cy="442269"/>
    <xdr:sp macro="" textlink="">
      <xdr:nvSpPr>
        <xdr:cNvPr id="2809" name="Text Box 15">
          <a:extLst>
            <a:ext uri="{FF2B5EF4-FFF2-40B4-BE49-F238E27FC236}">
              <a16:creationId xmlns:a16="http://schemas.microsoft.com/office/drawing/2014/main" xmlns="" id="{002CFAFA-2329-430A-A6D8-536569D997FB}"/>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45</xdr:row>
      <xdr:rowOff>504825</xdr:rowOff>
    </xdr:from>
    <xdr:ext cx="95250" cy="442269"/>
    <xdr:sp macro="" textlink="">
      <xdr:nvSpPr>
        <xdr:cNvPr id="2810" name="Text Box 15">
          <a:extLst>
            <a:ext uri="{FF2B5EF4-FFF2-40B4-BE49-F238E27FC236}">
              <a16:creationId xmlns:a16="http://schemas.microsoft.com/office/drawing/2014/main" xmlns="" id="{47136320-8EF1-4190-B429-4990FA3011DC}"/>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45</xdr:row>
      <xdr:rowOff>504825</xdr:rowOff>
    </xdr:from>
    <xdr:ext cx="95250" cy="213632"/>
    <xdr:sp macro="" textlink="">
      <xdr:nvSpPr>
        <xdr:cNvPr id="2811" name="Text Box 15">
          <a:extLst>
            <a:ext uri="{FF2B5EF4-FFF2-40B4-BE49-F238E27FC236}">
              <a16:creationId xmlns:a16="http://schemas.microsoft.com/office/drawing/2014/main" xmlns="" id="{65A44950-1162-4AD1-A1CA-A7C2395C8EF9}"/>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45</xdr:row>
      <xdr:rowOff>504825</xdr:rowOff>
    </xdr:from>
    <xdr:ext cx="95250" cy="444331"/>
    <xdr:sp macro="" textlink="">
      <xdr:nvSpPr>
        <xdr:cNvPr id="2812" name="Text Box 15">
          <a:extLst>
            <a:ext uri="{FF2B5EF4-FFF2-40B4-BE49-F238E27FC236}">
              <a16:creationId xmlns:a16="http://schemas.microsoft.com/office/drawing/2014/main" xmlns="" id="{DD1AD90E-FC8B-476B-B564-4FCE63446CDF}"/>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45</xdr:row>
      <xdr:rowOff>504825</xdr:rowOff>
    </xdr:from>
    <xdr:ext cx="95250" cy="213632"/>
    <xdr:sp macro="" textlink="">
      <xdr:nvSpPr>
        <xdr:cNvPr id="2813" name="Text Box 15">
          <a:extLst>
            <a:ext uri="{FF2B5EF4-FFF2-40B4-BE49-F238E27FC236}">
              <a16:creationId xmlns:a16="http://schemas.microsoft.com/office/drawing/2014/main" xmlns="" id="{599B8BDC-62C0-49C8-BEF4-DC29A4DA7EA7}"/>
            </a:ext>
          </a:extLst>
        </xdr:cNvPr>
        <xdr:cNvSpPr txBox="1">
          <a:spLocks noChangeArrowheads="1"/>
        </xdr:cNvSpPr>
      </xdr:nvSpPr>
      <xdr:spPr bwMode="auto">
        <a:xfrm>
          <a:off x="12540961"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49</xdr:row>
      <xdr:rowOff>0</xdr:rowOff>
    </xdr:from>
    <xdr:ext cx="95250" cy="171450"/>
    <xdr:sp macro="" textlink="">
      <xdr:nvSpPr>
        <xdr:cNvPr id="2814" name="Text Box 16">
          <a:extLst>
            <a:ext uri="{FF2B5EF4-FFF2-40B4-BE49-F238E27FC236}">
              <a16:creationId xmlns:a16="http://schemas.microsoft.com/office/drawing/2014/main" xmlns="" id="{3AF0EBD9-5D6E-40A1-9E74-AAD7F805B6D1}"/>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49</xdr:row>
      <xdr:rowOff>0</xdr:rowOff>
    </xdr:from>
    <xdr:ext cx="95250" cy="171450"/>
    <xdr:sp macro="" textlink="">
      <xdr:nvSpPr>
        <xdr:cNvPr id="2815" name="Text Box 17">
          <a:extLst>
            <a:ext uri="{FF2B5EF4-FFF2-40B4-BE49-F238E27FC236}">
              <a16:creationId xmlns:a16="http://schemas.microsoft.com/office/drawing/2014/main" xmlns="" id="{93F75A0C-84C5-4B59-A0E4-5D408327C99B}"/>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49</xdr:row>
      <xdr:rowOff>0</xdr:rowOff>
    </xdr:from>
    <xdr:ext cx="95250" cy="171450"/>
    <xdr:sp macro="" textlink="">
      <xdr:nvSpPr>
        <xdr:cNvPr id="2816" name="Text Box 18">
          <a:extLst>
            <a:ext uri="{FF2B5EF4-FFF2-40B4-BE49-F238E27FC236}">
              <a16:creationId xmlns:a16="http://schemas.microsoft.com/office/drawing/2014/main" xmlns="" id="{5D98FF1B-34D6-41D2-B341-279936094417}"/>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49</xdr:row>
      <xdr:rowOff>0</xdr:rowOff>
    </xdr:from>
    <xdr:ext cx="95250" cy="171450"/>
    <xdr:sp macro="" textlink="">
      <xdr:nvSpPr>
        <xdr:cNvPr id="2817" name="Text Box 19">
          <a:extLst>
            <a:ext uri="{FF2B5EF4-FFF2-40B4-BE49-F238E27FC236}">
              <a16:creationId xmlns:a16="http://schemas.microsoft.com/office/drawing/2014/main" xmlns="" id="{153CEADB-C5DC-48D5-BB2E-FD15392ADCB2}"/>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49</xdr:row>
      <xdr:rowOff>0</xdr:rowOff>
    </xdr:from>
    <xdr:ext cx="95250" cy="171450"/>
    <xdr:sp macro="" textlink="">
      <xdr:nvSpPr>
        <xdr:cNvPr id="2818" name="Text Box 16">
          <a:extLst>
            <a:ext uri="{FF2B5EF4-FFF2-40B4-BE49-F238E27FC236}">
              <a16:creationId xmlns:a16="http://schemas.microsoft.com/office/drawing/2014/main" xmlns="" id="{491EE480-249F-4C59-99A0-919F44700378}"/>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49</xdr:row>
      <xdr:rowOff>0</xdr:rowOff>
    </xdr:from>
    <xdr:ext cx="95250" cy="171450"/>
    <xdr:sp macro="" textlink="">
      <xdr:nvSpPr>
        <xdr:cNvPr id="2819" name="Text Box 17">
          <a:extLst>
            <a:ext uri="{FF2B5EF4-FFF2-40B4-BE49-F238E27FC236}">
              <a16:creationId xmlns:a16="http://schemas.microsoft.com/office/drawing/2014/main" xmlns="" id="{D486C07E-C10F-4AFD-9B6A-1E75381E2B71}"/>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49</xdr:row>
      <xdr:rowOff>0</xdr:rowOff>
    </xdr:from>
    <xdr:ext cx="95250" cy="171450"/>
    <xdr:sp macro="" textlink="">
      <xdr:nvSpPr>
        <xdr:cNvPr id="2820" name="Text Box 18">
          <a:extLst>
            <a:ext uri="{FF2B5EF4-FFF2-40B4-BE49-F238E27FC236}">
              <a16:creationId xmlns:a16="http://schemas.microsoft.com/office/drawing/2014/main" xmlns="" id="{F41162CE-314E-40C7-80E9-291C8126E284}"/>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49</xdr:row>
      <xdr:rowOff>0</xdr:rowOff>
    </xdr:from>
    <xdr:ext cx="95250" cy="171450"/>
    <xdr:sp macro="" textlink="">
      <xdr:nvSpPr>
        <xdr:cNvPr id="2821" name="Text Box 19">
          <a:extLst>
            <a:ext uri="{FF2B5EF4-FFF2-40B4-BE49-F238E27FC236}">
              <a16:creationId xmlns:a16="http://schemas.microsoft.com/office/drawing/2014/main" xmlns="" id="{D884D22F-49CA-489A-9802-E097A504C045}"/>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49</xdr:row>
      <xdr:rowOff>0</xdr:rowOff>
    </xdr:from>
    <xdr:ext cx="95250" cy="171450"/>
    <xdr:sp macro="" textlink="">
      <xdr:nvSpPr>
        <xdr:cNvPr id="2822" name="Text Box 16">
          <a:extLst>
            <a:ext uri="{FF2B5EF4-FFF2-40B4-BE49-F238E27FC236}">
              <a16:creationId xmlns:a16="http://schemas.microsoft.com/office/drawing/2014/main" xmlns="" id="{B19A58AC-8B8B-4450-99D0-B730A4C42185}"/>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49</xdr:row>
      <xdr:rowOff>0</xdr:rowOff>
    </xdr:from>
    <xdr:ext cx="95250" cy="171450"/>
    <xdr:sp macro="" textlink="">
      <xdr:nvSpPr>
        <xdr:cNvPr id="2823" name="Text Box 17">
          <a:extLst>
            <a:ext uri="{FF2B5EF4-FFF2-40B4-BE49-F238E27FC236}">
              <a16:creationId xmlns:a16="http://schemas.microsoft.com/office/drawing/2014/main" xmlns="" id="{AC03FD42-B211-4316-AB5D-B0632E01AEC3}"/>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49</xdr:row>
      <xdr:rowOff>0</xdr:rowOff>
    </xdr:from>
    <xdr:ext cx="95250" cy="171450"/>
    <xdr:sp macro="" textlink="">
      <xdr:nvSpPr>
        <xdr:cNvPr id="2824" name="Text Box 18">
          <a:extLst>
            <a:ext uri="{FF2B5EF4-FFF2-40B4-BE49-F238E27FC236}">
              <a16:creationId xmlns:a16="http://schemas.microsoft.com/office/drawing/2014/main" xmlns="" id="{4D9858AD-C340-4329-93A2-022F9256E3F2}"/>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49</xdr:row>
      <xdr:rowOff>0</xdr:rowOff>
    </xdr:from>
    <xdr:ext cx="95250" cy="171450"/>
    <xdr:sp macro="" textlink="">
      <xdr:nvSpPr>
        <xdr:cNvPr id="2825" name="Text Box 19">
          <a:extLst>
            <a:ext uri="{FF2B5EF4-FFF2-40B4-BE49-F238E27FC236}">
              <a16:creationId xmlns:a16="http://schemas.microsoft.com/office/drawing/2014/main" xmlns="" id="{C4CA7200-1B61-4462-933D-CD1621936192}"/>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47</xdr:row>
      <xdr:rowOff>504825</xdr:rowOff>
    </xdr:from>
    <xdr:ext cx="95250" cy="444014"/>
    <xdr:sp macro="" textlink="">
      <xdr:nvSpPr>
        <xdr:cNvPr id="2826" name="Text Box 15">
          <a:extLst>
            <a:ext uri="{FF2B5EF4-FFF2-40B4-BE49-F238E27FC236}">
              <a16:creationId xmlns:a16="http://schemas.microsoft.com/office/drawing/2014/main" xmlns="" id="{56480626-D716-4D88-BD57-ACFE22366324}"/>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49</xdr:row>
      <xdr:rowOff>0</xdr:rowOff>
    </xdr:from>
    <xdr:ext cx="95250" cy="171450"/>
    <xdr:sp macro="" textlink="">
      <xdr:nvSpPr>
        <xdr:cNvPr id="2827" name="Text Box 16">
          <a:extLst>
            <a:ext uri="{FF2B5EF4-FFF2-40B4-BE49-F238E27FC236}">
              <a16:creationId xmlns:a16="http://schemas.microsoft.com/office/drawing/2014/main" xmlns="" id="{A5A56C07-FF21-4E1D-9451-2D86C8D41729}"/>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49</xdr:row>
      <xdr:rowOff>0</xdr:rowOff>
    </xdr:from>
    <xdr:ext cx="95250" cy="171450"/>
    <xdr:sp macro="" textlink="">
      <xdr:nvSpPr>
        <xdr:cNvPr id="2828" name="Text Box 17">
          <a:extLst>
            <a:ext uri="{FF2B5EF4-FFF2-40B4-BE49-F238E27FC236}">
              <a16:creationId xmlns:a16="http://schemas.microsoft.com/office/drawing/2014/main" xmlns="" id="{367F0471-6037-48D3-B836-BE243D19463D}"/>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49</xdr:row>
      <xdr:rowOff>0</xdr:rowOff>
    </xdr:from>
    <xdr:ext cx="95250" cy="171450"/>
    <xdr:sp macro="" textlink="">
      <xdr:nvSpPr>
        <xdr:cNvPr id="2829" name="Text Box 18">
          <a:extLst>
            <a:ext uri="{FF2B5EF4-FFF2-40B4-BE49-F238E27FC236}">
              <a16:creationId xmlns:a16="http://schemas.microsoft.com/office/drawing/2014/main" xmlns="" id="{FB648CAE-163D-45EE-862B-61170EA765D5}"/>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49</xdr:row>
      <xdr:rowOff>0</xdr:rowOff>
    </xdr:from>
    <xdr:ext cx="95250" cy="171450"/>
    <xdr:sp macro="" textlink="">
      <xdr:nvSpPr>
        <xdr:cNvPr id="2830" name="Text Box 19">
          <a:extLst>
            <a:ext uri="{FF2B5EF4-FFF2-40B4-BE49-F238E27FC236}">
              <a16:creationId xmlns:a16="http://schemas.microsoft.com/office/drawing/2014/main" xmlns="" id="{A93E09D1-6352-4075-BB9D-C80D8E4477E6}"/>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47</xdr:row>
      <xdr:rowOff>504825</xdr:rowOff>
    </xdr:from>
    <xdr:ext cx="95250" cy="442269"/>
    <xdr:sp macro="" textlink="">
      <xdr:nvSpPr>
        <xdr:cNvPr id="2831" name="Text Box 15">
          <a:extLst>
            <a:ext uri="{FF2B5EF4-FFF2-40B4-BE49-F238E27FC236}">
              <a16:creationId xmlns:a16="http://schemas.microsoft.com/office/drawing/2014/main" xmlns="" id="{F2FA7A70-EEBF-4E04-A377-7C54F745E94E}"/>
            </a:ext>
          </a:extLst>
        </xdr:cNvPr>
        <xdr:cNvSpPr txBox="1">
          <a:spLocks noChangeArrowheads="1"/>
        </xdr:cNvSpPr>
      </xdr:nvSpPr>
      <xdr:spPr bwMode="auto">
        <a:xfrm>
          <a:off x="12540961" y="673302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49</xdr:row>
      <xdr:rowOff>0</xdr:rowOff>
    </xdr:from>
    <xdr:ext cx="95250" cy="171450"/>
    <xdr:sp macro="" textlink="">
      <xdr:nvSpPr>
        <xdr:cNvPr id="2832" name="Text Box 16">
          <a:extLst>
            <a:ext uri="{FF2B5EF4-FFF2-40B4-BE49-F238E27FC236}">
              <a16:creationId xmlns:a16="http://schemas.microsoft.com/office/drawing/2014/main" xmlns="" id="{F098900C-F7E3-4A05-B380-50F6C35D7806}"/>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49</xdr:row>
      <xdr:rowOff>0</xdr:rowOff>
    </xdr:from>
    <xdr:ext cx="95250" cy="171450"/>
    <xdr:sp macro="" textlink="">
      <xdr:nvSpPr>
        <xdr:cNvPr id="2833" name="Text Box 17">
          <a:extLst>
            <a:ext uri="{FF2B5EF4-FFF2-40B4-BE49-F238E27FC236}">
              <a16:creationId xmlns:a16="http://schemas.microsoft.com/office/drawing/2014/main" xmlns="" id="{C7265244-8945-4CA3-BAC8-A3313FAECA35}"/>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49</xdr:row>
      <xdr:rowOff>0</xdr:rowOff>
    </xdr:from>
    <xdr:ext cx="95250" cy="171450"/>
    <xdr:sp macro="" textlink="">
      <xdr:nvSpPr>
        <xdr:cNvPr id="2834" name="Text Box 18">
          <a:extLst>
            <a:ext uri="{FF2B5EF4-FFF2-40B4-BE49-F238E27FC236}">
              <a16:creationId xmlns:a16="http://schemas.microsoft.com/office/drawing/2014/main" xmlns="" id="{5CE46923-DD54-45DB-891C-A6A37C9C3457}"/>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49</xdr:row>
      <xdr:rowOff>0</xdr:rowOff>
    </xdr:from>
    <xdr:ext cx="95250" cy="171450"/>
    <xdr:sp macro="" textlink="">
      <xdr:nvSpPr>
        <xdr:cNvPr id="2835" name="Text Box 16">
          <a:extLst>
            <a:ext uri="{FF2B5EF4-FFF2-40B4-BE49-F238E27FC236}">
              <a16:creationId xmlns:a16="http://schemas.microsoft.com/office/drawing/2014/main" xmlns="" id="{979D00C5-B3F0-43FB-80E3-A0D9ACE09BA5}"/>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49</xdr:row>
      <xdr:rowOff>0</xdr:rowOff>
    </xdr:from>
    <xdr:ext cx="95250" cy="171450"/>
    <xdr:sp macro="" textlink="">
      <xdr:nvSpPr>
        <xdr:cNvPr id="2836" name="Text Box 17">
          <a:extLst>
            <a:ext uri="{FF2B5EF4-FFF2-40B4-BE49-F238E27FC236}">
              <a16:creationId xmlns:a16="http://schemas.microsoft.com/office/drawing/2014/main" xmlns="" id="{E96B9E07-2E50-441B-B070-483168642D41}"/>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49</xdr:row>
      <xdr:rowOff>0</xdr:rowOff>
    </xdr:from>
    <xdr:ext cx="95250" cy="171450"/>
    <xdr:sp macro="" textlink="">
      <xdr:nvSpPr>
        <xdr:cNvPr id="2837" name="Text Box 18">
          <a:extLst>
            <a:ext uri="{FF2B5EF4-FFF2-40B4-BE49-F238E27FC236}">
              <a16:creationId xmlns:a16="http://schemas.microsoft.com/office/drawing/2014/main" xmlns="" id="{65F7ECA6-5003-4B58-8F6F-2C659FA786E2}"/>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49</xdr:row>
      <xdr:rowOff>0</xdr:rowOff>
    </xdr:from>
    <xdr:ext cx="95250" cy="171450"/>
    <xdr:sp macro="" textlink="">
      <xdr:nvSpPr>
        <xdr:cNvPr id="2838" name="Text Box 19">
          <a:extLst>
            <a:ext uri="{FF2B5EF4-FFF2-40B4-BE49-F238E27FC236}">
              <a16:creationId xmlns:a16="http://schemas.microsoft.com/office/drawing/2014/main" xmlns="" id="{4BA17647-44D7-40F7-B3D3-978E8DECF993}"/>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49</xdr:row>
      <xdr:rowOff>0</xdr:rowOff>
    </xdr:from>
    <xdr:ext cx="95250" cy="171450"/>
    <xdr:sp macro="" textlink="">
      <xdr:nvSpPr>
        <xdr:cNvPr id="2839" name="Text Box 16">
          <a:extLst>
            <a:ext uri="{FF2B5EF4-FFF2-40B4-BE49-F238E27FC236}">
              <a16:creationId xmlns:a16="http://schemas.microsoft.com/office/drawing/2014/main" xmlns="" id="{A50A6B9B-FF86-48E7-9A99-C4A9272B7C8C}"/>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49</xdr:row>
      <xdr:rowOff>0</xdr:rowOff>
    </xdr:from>
    <xdr:ext cx="95250" cy="171450"/>
    <xdr:sp macro="" textlink="">
      <xdr:nvSpPr>
        <xdr:cNvPr id="2840" name="Text Box 17">
          <a:extLst>
            <a:ext uri="{FF2B5EF4-FFF2-40B4-BE49-F238E27FC236}">
              <a16:creationId xmlns:a16="http://schemas.microsoft.com/office/drawing/2014/main" xmlns="" id="{1A449208-272D-48C0-ABBA-6221D2EE762A}"/>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49</xdr:row>
      <xdr:rowOff>0</xdr:rowOff>
    </xdr:from>
    <xdr:ext cx="95250" cy="171450"/>
    <xdr:sp macro="" textlink="">
      <xdr:nvSpPr>
        <xdr:cNvPr id="2841" name="Text Box 18">
          <a:extLst>
            <a:ext uri="{FF2B5EF4-FFF2-40B4-BE49-F238E27FC236}">
              <a16:creationId xmlns:a16="http://schemas.microsoft.com/office/drawing/2014/main" xmlns="" id="{3EEACE26-C85A-4D22-BF31-31BDF60C3E9E}"/>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49</xdr:row>
      <xdr:rowOff>170392</xdr:rowOff>
    </xdr:from>
    <xdr:ext cx="95250" cy="213632"/>
    <xdr:sp macro="" textlink="">
      <xdr:nvSpPr>
        <xdr:cNvPr id="2842" name="Text Box 15">
          <a:extLst>
            <a:ext uri="{FF2B5EF4-FFF2-40B4-BE49-F238E27FC236}">
              <a16:creationId xmlns:a16="http://schemas.microsoft.com/office/drawing/2014/main" xmlns="" id="{AEB3F171-C214-4AFC-BDB0-FE2D2B0B0FD9}"/>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49</xdr:row>
      <xdr:rowOff>0</xdr:rowOff>
    </xdr:from>
    <xdr:ext cx="95250" cy="171450"/>
    <xdr:sp macro="" textlink="">
      <xdr:nvSpPr>
        <xdr:cNvPr id="2843" name="Text Box 16">
          <a:extLst>
            <a:ext uri="{FF2B5EF4-FFF2-40B4-BE49-F238E27FC236}">
              <a16:creationId xmlns:a16="http://schemas.microsoft.com/office/drawing/2014/main" xmlns="" id="{5FB2B342-4A1B-4047-8BFE-2167CF79BE76}"/>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49</xdr:row>
      <xdr:rowOff>0</xdr:rowOff>
    </xdr:from>
    <xdr:ext cx="95250" cy="171450"/>
    <xdr:sp macro="" textlink="">
      <xdr:nvSpPr>
        <xdr:cNvPr id="2844" name="Text Box 17">
          <a:extLst>
            <a:ext uri="{FF2B5EF4-FFF2-40B4-BE49-F238E27FC236}">
              <a16:creationId xmlns:a16="http://schemas.microsoft.com/office/drawing/2014/main" xmlns="" id="{4BCDF5A3-56E9-4397-8C0F-95752003E38F}"/>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49</xdr:row>
      <xdr:rowOff>0</xdr:rowOff>
    </xdr:from>
    <xdr:ext cx="95250" cy="171450"/>
    <xdr:sp macro="" textlink="">
      <xdr:nvSpPr>
        <xdr:cNvPr id="2845" name="Text Box 18">
          <a:extLst>
            <a:ext uri="{FF2B5EF4-FFF2-40B4-BE49-F238E27FC236}">
              <a16:creationId xmlns:a16="http://schemas.microsoft.com/office/drawing/2014/main" xmlns="" id="{3E5BB214-7905-4715-88E9-C92E1679C4D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49</xdr:row>
      <xdr:rowOff>0</xdr:rowOff>
    </xdr:from>
    <xdr:ext cx="95250" cy="171450"/>
    <xdr:sp macro="" textlink="">
      <xdr:nvSpPr>
        <xdr:cNvPr id="2846" name="Text Box 19">
          <a:extLst>
            <a:ext uri="{FF2B5EF4-FFF2-40B4-BE49-F238E27FC236}">
              <a16:creationId xmlns:a16="http://schemas.microsoft.com/office/drawing/2014/main" xmlns="" id="{7A6BBD48-7799-44E3-9627-BE4159E7FCD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49</xdr:row>
      <xdr:rowOff>0</xdr:rowOff>
    </xdr:from>
    <xdr:ext cx="95250" cy="171450"/>
    <xdr:sp macro="" textlink="">
      <xdr:nvSpPr>
        <xdr:cNvPr id="2847" name="Text Box 16">
          <a:extLst>
            <a:ext uri="{FF2B5EF4-FFF2-40B4-BE49-F238E27FC236}">
              <a16:creationId xmlns:a16="http://schemas.microsoft.com/office/drawing/2014/main" xmlns="" id="{85410CA5-917A-4C2B-A16D-B80324037FBE}"/>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49</xdr:row>
      <xdr:rowOff>0</xdr:rowOff>
    </xdr:from>
    <xdr:ext cx="95250" cy="171450"/>
    <xdr:sp macro="" textlink="">
      <xdr:nvSpPr>
        <xdr:cNvPr id="2848" name="Text Box 17">
          <a:extLst>
            <a:ext uri="{FF2B5EF4-FFF2-40B4-BE49-F238E27FC236}">
              <a16:creationId xmlns:a16="http://schemas.microsoft.com/office/drawing/2014/main" xmlns="" id="{853BC0D2-3CC9-47B0-8BDC-C0EEEBEB4C3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49</xdr:row>
      <xdr:rowOff>0</xdr:rowOff>
    </xdr:from>
    <xdr:ext cx="95250" cy="171450"/>
    <xdr:sp macro="" textlink="">
      <xdr:nvSpPr>
        <xdr:cNvPr id="2849" name="Text Box 18">
          <a:extLst>
            <a:ext uri="{FF2B5EF4-FFF2-40B4-BE49-F238E27FC236}">
              <a16:creationId xmlns:a16="http://schemas.microsoft.com/office/drawing/2014/main" xmlns="" id="{9A347872-D25D-4D24-8D51-9398A1F182E6}"/>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49</xdr:row>
      <xdr:rowOff>0</xdr:rowOff>
    </xdr:from>
    <xdr:ext cx="95250" cy="171450"/>
    <xdr:sp macro="" textlink="">
      <xdr:nvSpPr>
        <xdr:cNvPr id="2850" name="Text Box 19">
          <a:extLst>
            <a:ext uri="{FF2B5EF4-FFF2-40B4-BE49-F238E27FC236}">
              <a16:creationId xmlns:a16="http://schemas.microsoft.com/office/drawing/2014/main" xmlns="" id="{31E497B0-9D69-4931-B2FD-264EA51D3D5F}"/>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46</xdr:row>
      <xdr:rowOff>0</xdr:rowOff>
    </xdr:from>
    <xdr:ext cx="95250" cy="171450"/>
    <xdr:sp macro="" textlink="">
      <xdr:nvSpPr>
        <xdr:cNvPr id="2851" name="Text Box 16">
          <a:extLst>
            <a:ext uri="{FF2B5EF4-FFF2-40B4-BE49-F238E27FC236}">
              <a16:creationId xmlns:a16="http://schemas.microsoft.com/office/drawing/2014/main" xmlns="" id="{B4116085-AAA1-4B74-90D1-4EABEA14F021}"/>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46</xdr:row>
      <xdr:rowOff>0</xdr:rowOff>
    </xdr:from>
    <xdr:ext cx="95250" cy="171450"/>
    <xdr:sp macro="" textlink="">
      <xdr:nvSpPr>
        <xdr:cNvPr id="2852" name="Text Box 17">
          <a:extLst>
            <a:ext uri="{FF2B5EF4-FFF2-40B4-BE49-F238E27FC236}">
              <a16:creationId xmlns:a16="http://schemas.microsoft.com/office/drawing/2014/main" xmlns="" id="{A584C490-3D7B-4139-BC38-254E7F6A95DE}"/>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46</xdr:row>
      <xdr:rowOff>0</xdr:rowOff>
    </xdr:from>
    <xdr:ext cx="95250" cy="171450"/>
    <xdr:sp macro="" textlink="">
      <xdr:nvSpPr>
        <xdr:cNvPr id="2853" name="Text Box 18">
          <a:extLst>
            <a:ext uri="{FF2B5EF4-FFF2-40B4-BE49-F238E27FC236}">
              <a16:creationId xmlns:a16="http://schemas.microsoft.com/office/drawing/2014/main" xmlns="" id="{9572B1DB-4A0C-4942-8720-502617414713}"/>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46</xdr:row>
      <xdr:rowOff>0</xdr:rowOff>
    </xdr:from>
    <xdr:ext cx="95250" cy="171450"/>
    <xdr:sp macro="" textlink="">
      <xdr:nvSpPr>
        <xdr:cNvPr id="2854" name="Text Box 19">
          <a:extLst>
            <a:ext uri="{FF2B5EF4-FFF2-40B4-BE49-F238E27FC236}">
              <a16:creationId xmlns:a16="http://schemas.microsoft.com/office/drawing/2014/main" xmlns="" id="{334311D2-E6D2-4B07-BD61-A25833BF9A04}"/>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47</xdr:row>
      <xdr:rowOff>504825</xdr:rowOff>
    </xdr:from>
    <xdr:ext cx="95250" cy="444014"/>
    <xdr:sp macro="" textlink="">
      <xdr:nvSpPr>
        <xdr:cNvPr id="2855" name="Text Box 15">
          <a:extLst>
            <a:ext uri="{FF2B5EF4-FFF2-40B4-BE49-F238E27FC236}">
              <a16:creationId xmlns:a16="http://schemas.microsoft.com/office/drawing/2014/main" xmlns="" id="{267DE68C-0242-43AB-9B2F-E7C510222F66}"/>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49</xdr:row>
      <xdr:rowOff>0</xdr:rowOff>
    </xdr:from>
    <xdr:ext cx="95250" cy="171450"/>
    <xdr:sp macro="" textlink="">
      <xdr:nvSpPr>
        <xdr:cNvPr id="2856" name="Text Box 16">
          <a:extLst>
            <a:ext uri="{FF2B5EF4-FFF2-40B4-BE49-F238E27FC236}">
              <a16:creationId xmlns:a16="http://schemas.microsoft.com/office/drawing/2014/main" xmlns="" id="{DE7F601A-947B-4C84-B589-2429AFD3DF62}"/>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49</xdr:row>
      <xdr:rowOff>0</xdr:rowOff>
    </xdr:from>
    <xdr:ext cx="95250" cy="171450"/>
    <xdr:sp macro="" textlink="">
      <xdr:nvSpPr>
        <xdr:cNvPr id="2857" name="Text Box 17">
          <a:extLst>
            <a:ext uri="{FF2B5EF4-FFF2-40B4-BE49-F238E27FC236}">
              <a16:creationId xmlns:a16="http://schemas.microsoft.com/office/drawing/2014/main" xmlns="" id="{FDA95DBA-BD1A-453D-9F6D-91748DE10F27}"/>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49</xdr:row>
      <xdr:rowOff>0</xdr:rowOff>
    </xdr:from>
    <xdr:ext cx="95250" cy="171450"/>
    <xdr:sp macro="" textlink="">
      <xdr:nvSpPr>
        <xdr:cNvPr id="2858" name="Text Box 18">
          <a:extLst>
            <a:ext uri="{FF2B5EF4-FFF2-40B4-BE49-F238E27FC236}">
              <a16:creationId xmlns:a16="http://schemas.microsoft.com/office/drawing/2014/main" xmlns="" id="{F50C2326-C843-414E-84A4-C51B12E40B6E}"/>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49</xdr:row>
      <xdr:rowOff>0</xdr:rowOff>
    </xdr:from>
    <xdr:ext cx="95250" cy="171450"/>
    <xdr:sp macro="" textlink="">
      <xdr:nvSpPr>
        <xdr:cNvPr id="2859" name="Text Box 19">
          <a:extLst>
            <a:ext uri="{FF2B5EF4-FFF2-40B4-BE49-F238E27FC236}">
              <a16:creationId xmlns:a16="http://schemas.microsoft.com/office/drawing/2014/main" xmlns="" id="{9C741AAC-B45C-4E01-AE27-22202A341A75}"/>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49</xdr:row>
      <xdr:rowOff>0</xdr:rowOff>
    </xdr:from>
    <xdr:ext cx="95250" cy="171450"/>
    <xdr:sp macro="" textlink="">
      <xdr:nvSpPr>
        <xdr:cNvPr id="2860" name="Text Box 16">
          <a:extLst>
            <a:ext uri="{FF2B5EF4-FFF2-40B4-BE49-F238E27FC236}">
              <a16:creationId xmlns:a16="http://schemas.microsoft.com/office/drawing/2014/main" xmlns="" id="{ED43533A-7D48-4082-B8FF-05ED42F79007}"/>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49</xdr:row>
      <xdr:rowOff>0</xdr:rowOff>
    </xdr:from>
    <xdr:ext cx="95250" cy="171450"/>
    <xdr:sp macro="" textlink="">
      <xdr:nvSpPr>
        <xdr:cNvPr id="2861" name="Text Box 17">
          <a:extLst>
            <a:ext uri="{FF2B5EF4-FFF2-40B4-BE49-F238E27FC236}">
              <a16:creationId xmlns:a16="http://schemas.microsoft.com/office/drawing/2014/main" xmlns="" id="{F432460B-CF5E-4169-9E75-FCD1229C61BD}"/>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49</xdr:row>
      <xdr:rowOff>15875</xdr:rowOff>
    </xdr:from>
    <xdr:ext cx="95250" cy="171450"/>
    <xdr:sp macro="" textlink="">
      <xdr:nvSpPr>
        <xdr:cNvPr id="2862" name="Text Box 18">
          <a:extLst>
            <a:ext uri="{FF2B5EF4-FFF2-40B4-BE49-F238E27FC236}">
              <a16:creationId xmlns:a16="http://schemas.microsoft.com/office/drawing/2014/main" xmlns="" id="{08DBFA39-E708-453D-B0B6-4DB44FE6F45D}"/>
            </a:ext>
          </a:extLst>
        </xdr:cNvPr>
        <xdr:cNvSpPr txBox="1">
          <a:spLocks noChangeArrowheads="1"/>
        </xdr:cNvSpPr>
      </xdr:nvSpPr>
      <xdr:spPr bwMode="auto">
        <a:xfrm>
          <a:off x="12485398" y="711633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49</xdr:row>
      <xdr:rowOff>0</xdr:rowOff>
    </xdr:from>
    <xdr:ext cx="95250" cy="171450"/>
    <xdr:sp macro="" textlink="">
      <xdr:nvSpPr>
        <xdr:cNvPr id="2863" name="Text Box 16">
          <a:extLst>
            <a:ext uri="{FF2B5EF4-FFF2-40B4-BE49-F238E27FC236}">
              <a16:creationId xmlns:a16="http://schemas.microsoft.com/office/drawing/2014/main" xmlns="" id="{1969233D-4CFD-4B2A-BAEF-2968F2A6166A}"/>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49</xdr:row>
      <xdr:rowOff>0</xdr:rowOff>
    </xdr:from>
    <xdr:ext cx="95250" cy="171450"/>
    <xdr:sp macro="" textlink="">
      <xdr:nvSpPr>
        <xdr:cNvPr id="2864" name="Text Box 17">
          <a:extLst>
            <a:ext uri="{FF2B5EF4-FFF2-40B4-BE49-F238E27FC236}">
              <a16:creationId xmlns:a16="http://schemas.microsoft.com/office/drawing/2014/main" xmlns="" id="{9510CC1A-CA6F-497B-97CA-27E7EE9FBF16}"/>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49</xdr:row>
      <xdr:rowOff>0</xdr:rowOff>
    </xdr:from>
    <xdr:ext cx="95250" cy="171450"/>
    <xdr:sp macro="" textlink="">
      <xdr:nvSpPr>
        <xdr:cNvPr id="2865" name="Text Box 18">
          <a:extLst>
            <a:ext uri="{FF2B5EF4-FFF2-40B4-BE49-F238E27FC236}">
              <a16:creationId xmlns:a16="http://schemas.microsoft.com/office/drawing/2014/main" xmlns="" id="{1362AF0C-B8E8-4A90-B8F8-01B856ACF0C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49</xdr:row>
      <xdr:rowOff>0</xdr:rowOff>
    </xdr:from>
    <xdr:ext cx="95250" cy="171450"/>
    <xdr:sp macro="" textlink="">
      <xdr:nvSpPr>
        <xdr:cNvPr id="2866" name="Text Box 19">
          <a:extLst>
            <a:ext uri="{FF2B5EF4-FFF2-40B4-BE49-F238E27FC236}">
              <a16:creationId xmlns:a16="http://schemas.microsoft.com/office/drawing/2014/main" xmlns="" id="{6A8A5A1B-2711-4F5C-AD4E-6D19FDC4DC5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49</xdr:row>
      <xdr:rowOff>0</xdr:rowOff>
    </xdr:from>
    <xdr:ext cx="95250" cy="171450"/>
    <xdr:sp macro="" textlink="">
      <xdr:nvSpPr>
        <xdr:cNvPr id="2867" name="Text Box 16">
          <a:extLst>
            <a:ext uri="{FF2B5EF4-FFF2-40B4-BE49-F238E27FC236}">
              <a16:creationId xmlns:a16="http://schemas.microsoft.com/office/drawing/2014/main" xmlns="" id="{EEF2A8CD-DF5F-4C35-9709-592D05914637}"/>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49</xdr:row>
      <xdr:rowOff>170392</xdr:rowOff>
    </xdr:from>
    <xdr:ext cx="95250" cy="213632"/>
    <xdr:sp macro="" textlink="">
      <xdr:nvSpPr>
        <xdr:cNvPr id="2868" name="Text Box 15">
          <a:extLst>
            <a:ext uri="{FF2B5EF4-FFF2-40B4-BE49-F238E27FC236}">
              <a16:creationId xmlns:a16="http://schemas.microsoft.com/office/drawing/2014/main" xmlns="" id="{A28B6FE7-43C8-417D-8ED7-0869B7E19CA6}"/>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49</xdr:row>
      <xdr:rowOff>504825</xdr:rowOff>
    </xdr:from>
    <xdr:ext cx="95250" cy="448496"/>
    <xdr:sp macro="" textlink="">
      <xdr:nvSpPr>
        <xdr:cNvPr id="2869" name="Text Box 15">
          <a:extLst>
            <a:ext uri="{FF2B5EF4-FFF2-40B4-BE49-F238E27FC236}">
              <a16:creationId xmlns:a16="http://schemas.microsoft.com/office/drawing/2014/main" xmlns="" id="{30A09579-AC9E-4EC1-A2DE-7E678D0FD38A}"/>
            </a:ext>
          </a:extLst>
        </xdr:cNvPr>
        <xdr:cNvSpPr txBox="1">
          <a:spLocks noChangeArrowheads="1"/>
        </xdr:cNvSpPr>
      </xdr:nvSpPr>
      <xdr:spPr bwMode="auto">
        <a:xfrm>
          <a:off x="4664364" y="5994111"/>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49</xdr:row>
      <xdr:rowOff>504825</xdr:rowOff>
    </xdr:from>
    <xdr:ext cx="95250" cy="442269"/>
    <xdr:sp macro="" textlink="">
      <xdr:nvSpPr>
        <xdr:cNvPr id="2870" name="Text Box 15">
          <a:extLst>
            <a:ext uri="{FF2B5EF4-FFF2-40B4-BE49-F238E27FC236}">
              <a16:creationId xmlns:a16="http://schemas.microsoft.com/office/drawing/2014/main" xmlns="" id="{8943C15E-2906-4ADA-B686-7FBF7F6897AF}"/>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49</xdr:row>
      <xdr:rowOff>504825</xdr:rowOff>
    </xdr:from>
    <xdr:ext cx="95250" cy="442269"/>
    <xdr:sp macro="" textlink="">
      <xdr:nvSpPr>
        <xdr:cNvPr id="2871" name="Text Box 15">
          <a:extLst>
            <a:ext uri="{FF2B5EF4-FFF2-40B4-BE49-F238E27FC236}">
              <a16:creationId xmlns:a16="http://schemas.microsoft.com/office/drawing/2014/main" xmlns="" id="{EAE471F7-68D9-47BC-A7AD-A50697D7BC6E}"/>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49</xdr:row>
      <xdr:rowOff>504825</xdr:rowOff>
    </xdr:from>
    <xdr:ext cx="95250" cy="213632"/>
    <xdr:sp macro="" textlink="">
      <xdr:nvSpPr>
        <xdr:cNvPr id="2872" name="Text Box 15">
          <a:extLst>
            <a:ext uri="{FF2B5EF4-FFF2-40B4-BE49-F238E27FC236}">
              <a16:creationId xmlns:a16="http://schemas.microsoft.com/office/drawing/2014/main" xmlns="" id="{C7D6E62A-5F56-4371-810E-2F5D4A0945A2}"/>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49</xdr:row>
      <xdr:rowOff>504825</xdr:rowOff>
    </xdr:from>
    <xdr:ext cx="95250" cy="444331"/>
    <xdr:sp macro="" textlink="">
      <xdr:nvSpPr>
        <xdr:cNvPr id="2873" name="Text Box 15">
          <a:extLst>
            <a:ext uri="{FF2B5EF4-FFF2-40B4-BE49-F238E27FC236}">
              <a16:creationId xmlns:a16="http://schemas.microsoft.com/office/drawing/2014/main" xmlns="" id="{AAB36B82-5557-4A71-B554-539EF83606E1}"/>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49</xdr:row>
      <xdr:rowOff>170392</xdr:rowOff>
    </xdr:from>
    <xdr:ext cx="95250" cy="213632"/>
    <xdr:sp macro="" textlink="">
      <xdr:nvSpPr>
        <xdr:cNvPr id="2874" name="Text Box 15">
          <a:extLst>
            <a:ext uri="{FF2B5EF4-FFF2-40B4-BE49-F238E27FC236}">
              <a16:creationId xmlns:a16="http://schemas.microsoft.com/office/drawing/2014/main" xmlns="" id="{E6C116F8-E0D7-4886-AD56-B013C463555D}"/>
            </a:ext>
          </a:extLst>
        </xdr:cNvPr>
        <xdr:cNvSpPr txBox="1">
          <a:spLocks noChangeArrowheads="1"/>
        </xdr:cNvSpPr>
      </xdr:nvSpPr>
      <xdr:spPr bwMode="auto">
        <a:xfrm>
          <a:off x="12578484" y="579302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53</xdr:row>
      <xdr:rowOff>0</xdr:rowOff>
    </xdr:from>
    <xdr:ext cx="95250" cy="171450"/>
    <xdr:sp macro="" textlink="">
      <xdr:nvSpPr>
        <xdr:cNvPr id="2875" name="Text Box 16">
          <a:extLst>
            <a:ext uri="{FF2B5EF4-FFF2-40B4-BE49-F238E27FC236}">
              <a16:creationId xmlns:a16="http://schemas.microsoft.com/office/drawing/2014/main" xmlns="" id="{82F1A8D8-1FDE-41EE-A84F-CA4A4E502DE4}"/>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53</xdr:row>
      <xdr:rowOff>0</xdr:rowOff>
    </xdr:from>
    <xdr:ext cx="95250" cy="171450"/>
    <xdr:sp macro="" textlink="">
      <xdr:nvSpPr>
        <xdr:cNvPr id="2876" name="Text Box 17">
          <a:extLst>
            <a:ext uri="{FF2B5EF4-FFF2-40B4-BE49-F238E27FC236}">
              <a16:creationId xmlns:a16="http://schemas.microsoft.com/office/drawing/2014/main" xmlns="" id="{60AAABE1-2D38-40C6-A1EA-CCD21435E45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53</xdr:row>
      <xdr:rowOff>0</xdr:rowOff>
    </xdr:from>
    <xdr:ext cx="95250" cy="171450"/>
    <xdr:sp macro="" textlink="">
      <xdr:nvSpPr>
        <xdr:cNvPr id="2877" name="Text Box 18">
          <a:extLst>
            <a:ext uri="{FF2B5EF4-FFF2-40B4-BE49-F238E27FC236}">
              <a16:creationId xmlns:a16="http://schemas.microsoft.com/office/drawing/2014/main" xmlns="" id="{F7EB504D-6520-48DC-A620-3D17120C4463}"/>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53</xdr:row>
      <xdr:rowOff>0</xdr:rowOff>
    </xdr:from>
    <xdr:ext cx="95250" cy="171450"/>
    <xdr:sp macro="" textlink="">
      <xdr:nvSpPr>
        <xdr:cNvPr id="2878" name="Text Box 19">
          <a:extLst>
            <a:ext uri="{FF2B5EF4-FFF2-40B4-BE49-F238E27FC236}">
              <a16:creationId xmlns:a16="http://schemas.microsoft.com/office/drawing/2014/main" xmlns="" id="{7C89BCBE-B5A4-448A-A36C-CBC41D5E00AD}"/>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53</xdr:row>
      <xdr:rowOff>0</xdr:rowOff>
    </xdr:from>
    <xdr:ext cx="95250" cy="171450"/>
    <xdr:sp macro="" textlink="">
      <xdr:nvSpPr>
        <xdr:cNvPr id="2879" name="Text Box 16">
          <a:extLst>
            <a:ext uri="{FF2B5EF4-FFF2-40B4-BE49-F238E27FC236}">
              <a16:creationId xmlns:a16="http://schemas.microsoft.com/office/drawing/2014/main" xmlns="" id="{6D8D1E37-C9B2-4B14-B420-8C44115B82E1}"/>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53</xdr:row>
      <xdr:rowOff>0</xdr:rowOff>
    </xdr:from>
    <xdr:ext cx="95250" cy="171450"/>
    <xdr:sp macro="" textlink="">
      <xdr:nvSpPr>
        <xdr:cNvPr id="2880" name="Text Box 17">
          <a:extLst>
            <a:ext uri="{FF2B5EF4-FFF2-40B4-BE49-F238E27FC236}">
              <a16:creationId xmlns:a16="http://schemas.microsoft.com/office/drawing/2014/main" xmlns="" id="{593DED63-282A-4A02-9C97-1A5AE24671C2}"/>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53</xdr:row>
      <xdr:rowOff>0</xdr:rowOff>
    </xdr:from>
    <xdr:ext cx="95250" cy="171450"/>
    <xdr:sp macro="" textlink="">
      <xdr:nvSpPr>
        <xdr:cNvPr id="2881" name="Text Box 18">
          <a:extLst>
            <a:ext uri="{FF2B5EF4-FFF2-40B4-BE49-F238E27FC236}">
              <a16:creationId xmlns:a16="http://schemas.microsoft.com/office/drawing/2014/main" xmlns="" id="{6C199D2E-1CDB-485E-8C7B-1D94E1F253AE}"/>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53</xdr:row>
      <xdr:rowOff>0</xdr:rowOff>
    </xdr:from>
    <xdr:ext cx="95250" cy="171450"/>
    <xdr:sp macro="" textlink="">
      <xdr:nvSpPr>
        <xdr:cNvPr id="2882" name="Text Box 19">
          <a:extLst>
            <a:ext uri="{FF2B5EF4-FFF2-40B4-BE49-F238E27FC236}">
              <a16:creationId xmlns:a16="http://schemas.microsoft.com/office/drawing/2014/main" xmlns="" id="{B80A95A6-2064-497F-BFF8-31AA77418217}"/>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53</xdr:row>
      <xdr:rowOff>0</xdr:rowOff>
    </xdr:from>
    <xdr:ext cx="95250" cy="171450"/>
    <xdr:sp macro="" textlink="">
      <xdr:nvSpPr>
        <xdr:cNvPr id="2883" name="Text Box 16">
          <a:extLst>
            <a:ext uri="{FF2B5EF4-FFF2-40B4-BE49-F238E27FC236}">
              <a16:creationId xmlns:a16="http://schemas.microsoft.com/office/drawing/2014/main" xmlns="" id="{355087B6-109A-4F60-BE2B-33C6D161FD5F}"/>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53</xdr:row>
      <xdr:rowOff>0</xdr:rowOff>
    </xdr:from>
    <xdr:ext cx="95250" cy="171450"/>
    <xdr:sp macro="" textlink="">
      <xdr:nvSpPr>
        <xdr:cNvPr id="2884" name="Text Box 17">
          <a:extLst>
            <a:ext uri="{FF2B5EF4-FFF2-40B4-BE49-F238E27FC236}">
              <a16:creationId xmlns:a16="http://schemas.microsoft.com/office/drawing/2014/main" xmlns="" id="{436D80C8-2C53-499C-83BD-FA88D95DCCA9}"/>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53</xdr:row>
      <xdr:rowOff>0</xdr:rowOff>
    </xdr:from>
    <xdr:ext cx="95250" cy="171450"/>
    <xdr:sp macro="" textlink="">
      <xdr:nvSpPr>
        <xdr:cNvPr id="2885" name="Text Box 18">
          <a:extLst>
            <a:ext uri="{FF2B5EF4-FFF2-40B4-BE49-F238E27FC236}">
              <a16:creationId xmlns:a16="http://schemas.microsoft.com/office/drawing/2014/main" xmlns="" id="{F9DDE7C4-7C1C-45A7-B2F3-545501CC0B45}"/>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53</xdr:row>
      <xdr:rowOff>0</xdr:rowOff>
    </xdr:from>
    <xdr:ext cx="95250" cy="171450"/>
    <xdr:sp macro="" textlink="">
      <xdr:nvSpPr>
        <xdr:cNvPr id="2886" name="Text Box 19">
          <a:extLst>
            <a:ext uri="{FF2B5EF4-FFF2-40B4-BE49-F238E27FC236}">
              <a16:creationId xmlns:a16="http://schemas.microsoft.com/office/drawing/2014/main" xmlns="" id="{D7F3E737-030F-43D1-B732-F7DEBAAD6CFC}"/>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51</xdr:row>
      <xdr:rowOff>504825</xdr:rowOff>
    </xdr:from>
    <xdr:ext cx="95250" cy="444014"/>
    <xdr:sp macro="" textlink="">
      <xdr:nvSpPr>
        <xdr:cNvPr id="2887" name="Text Box 15">
          <a:extLst>
            <a:ext uri="{FF2B5EF4-FFF2-40B4-BE49-F238E27FC236}">
              <a16:creationId xmlns:a16="http://schemas.microsoft.com/office/drawing/2014/main" xmlns="" id="{E7B3A6C4-2193-45C6-A62F-B104E6C6F01E}"/>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53</xdr:row>
      <xdr:rowOff>0</xdr:rowOff>
    </xdr:from>
    <xdr:ext cx="95250" cy="171450"/>
    <xdr:sp macro="" textlink="">
      <xdr:nvSpPr>
        <xdr:cNvPr id="2888" name="Text Box 16">
          <a:extLst>
            <a:ext uri="{FF2B5EF4-FFF2-40B4-BE49-F238E27FC236}">
              <a16:creationId xmlns:a16="http://schemas.microsoft.com/office/drawing/2014/main" xmlns="" id="{A4D766A2-B8B0-4C93-B377-CEA22C3046F6}"/>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53</xdr:row>
      <xdr:rowOff>0</xdr:rowOff>
    </xdr:from>
    <xdr:ext cx="95250" cy="171450"/>
    <xdr:sp macro="" textlink="">
      <xdr:nvSpPr>
        <xdr:cNvPr id="2889" name="Text Box 17">
          <a:extLst>
            <a:ext uri="{FF2B5EF4-FFF2-40B4-BE49-F238E27FC236}">
              <a16:creationId xmlns:a16="http://schemas.microsoft.com/office/drawing/2014/main" xmlns="" id="{D12E5C23-8B8D-4E44-8D5D-8B41025CEC11}"/>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53</xdr:row>
      <xdr:rowOff>0</xdr:rowOff>
    </xdr:from>
    <xdr:ext cx="95250" cy="171450"/>
    <xdr:sp macro="" textlink="">
      <xdr:nvSpPr>
        <xdr:cNvPr id="2890" name="Text Box 18">
          <a:extLst>
            <a:ext uri="{FF2B5EF4-FFF2-40B4-BE49-F238E27FC236}">
              <a16:creationId xmlns:a16="http://schemas.microsoft.com/office/drawing/2014/main" xmlns="" id="{9BF026BF-B7D1-484D-B8F4-D3B05463C825}"/>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53</xdr:row>
      <xdr:rowOff>0</xdr:rowOff>
    </xdr:from>
    <xdr:ext cx="95250" cy="171450"/>
    <xdr:sp macro="" textlink="">
      <xdr:nvSpPr>
        <xdr:cNvPr id="2891" name="Text Box 19">
          <a:extLst>
            <a:ext uri="{FF2B5EF4-FFF2-40B4-BE49-F238E27FC236}">
              <a16:creationId xmlns:a16="http://schemas.microsoft.com/office/drawing/2014/main" xmlns="" id="{FE115078-4315-4DED-8B4F-31DC300581A8}"/>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53</xdr:row>
      <xdr:rowOff>0</xdr:rowOff>
    </xdr:from>
    <xdr:ext cx="95250" cy="171450"/>
    <xdr:sp macro="" textlink="">
      <xdr:nvSpPr>
        <xdr:cNvPr id="2892" name="Text Box 16">
          <a:extLst>
            <a:ext uri="{FF2B5EF4-FFF2-40B4-BE49-F238E27FC236}">
              <a16:creationId xmlns:a16="http://schemas.microsoft.com/office/drawing/2014/main" xmlns="" id="{3BDCA37C-3881-4348-B9D4-C613F74F4BF6}"/>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53</xdr:row>
      <xdr:rowOff>0</xdr:rowOff>
    </xdr:from>
    <xdr:ext cx="95250" cy="171450"/>
    <xdr:sp macro="" textlink="">
      <xdr:nvSpPr>
        <xdr:cNvPr id="2893" name="Text Box 17">
          <a:extLst>
            <a:ext uri="{FF2B5EF4-FFF2-40B4-BE49-F238E27FC236}">
              <a16:creationId xmlns:a16="http://schemas.microsoft.com/office/drawing/2014/main" xmlns="" id="{DCE26F8F-E863-40E5-A5E4-38607D42C143}"/>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53</xdr:row>
      <xdr:rowOff>0</xdr:rowOff>
    </xdr:from>
    <xdr:ext cx="95250" cy="171450"/>
    <xdr:sp macro="" textlink="">
      <xdr:nvSpPr>
        <xdr:cNvPr id="2894" name="Text Box 18">
          <a:extLst>
            <a:ext uri="{FF2B5EF4-FFF2-40B4-BE49-F238E27FC236}">
              <a16:creationId xmlns:a16="http://schemas.microsoft.com/office/drawing/2014/main" xmlns="" id="{A75876A6-3F2E-4A7C-8D4F-5F931A8CE249}"/>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53</xdr:row>
      <xdr:rowOff>0</xdr:rowOff>
    </xdr:from>
    <xdr:ext cx="95250" cy="171450"/>
    <xdr:sp macro="" textlink="">
      <xdr:nvSpPr>
        <xdr:cNvPr id="2895" name="Text Box 16">
          <a:extLst>
            <a:ext uri="{FF2B5EF4-FFF2-40B4-BE49-F238E27FC236}">
              <a16:creationId xmlns:a16="http://schemas.microsoft.com/office/drawing/2014/main" xmlns="" id="{549D85A5-65AB-454E-81D0-05C635F00A6A}"/>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53</xdr:row>
      <xdr:rowOff>0</xdr:rowOff>
    </xdr:from>
    <xdr:ext cx="95250" cy="171450"/>
    <xdr:sp macro="" textlink="">
      <xdr:nvSpPr>
        <xdr:cNvPr id="2896" name="Text Box 17">
          <a:extLst>
            <a:ext uri="{FF2B5EF4-FFF2-40B4-BE49-F238E27FC236}">
              <a16:creationId xmlns:a16="http://schemas.microsoft.com/office/drawing/2014/main" xmlns="" id="{844EB94A-DB07-40CF-8775-09ED44121ED8}"/>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53</xdr:row>
      <xdr:rowOff>0</xdr:rowOff>
    </xdr:from>
    <xdr:ext cx="95250" cy="171450"/>
    <xdr:sp macro="" textlink="">
      <xdr:nvSpPr>
        <xdr:cNvPr id="2897" name="Text Box 18">
          <a:extLst>
            <a:ext uri="{FF2B5EF4-FFF2-40B4-BE49-F238E27FC236}">
              <a16:creationId xmlns:a16="http://schemas.microsoft.com/office/drawing/2014/main" xmlns="" id="{46F99CD3-382A-4FC7-8CE3-E57A41B2631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53</xdr:row>
      <xdr:rowOff>0</xdr:rowOff>
    </xdr:from>
    <xdr:ext cx="95250" cy="171450"/>
    <xdr:sp macro="" textlink="">
      <xdr:nvSpPr>
        <xdr:cNvPr id="2898" name="Text Box 19">
          <a:extLst>
            <a:ext uri="{FF2B5EF4-FFF2-40B4-BE49-F238E27FC236}">
              <a16:creationId xmlns:a16="http://schemas.microsoft.com/office/drawing/2014/main" xmlns="" id="{63B622A7-87ED-4145-B414-7836779D7B8D}"/>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53</xdr:row>
      <xdr:rowOff>0</xdr:rowOff>
    </xdr:from>
    <xdr:ext cx="95250" cy="171450"/>
    <xdr:sp macro="" textlink="">
      <xdr:nvSpPr>
        <xdr:cNvPr id="2899" name="Text Box 16">
          <a:extLst>
            <a:ext uri="{FF2B5EF4-FFF2-40B4-BE49-F238E27FC236}">
              <a16:creationId xmlns:a16="http://schemas.microsoft.com/office/drawing/2014/main" xmlns="" id="{03AA7EB5-69FD-4436-8939-3154656108E4}"/>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53</xdr:row>
      <xdr:rowOff>0</xdr:rowOff>
    </xdr:from>
    <xdr:ext cx="95250" cy="171450"/>
    <xdr:sp macro="" textlink="">
      <xdr:nvSpPr>
        <xdr:cNvPr id="2900" name="Text Box 17">
          <a:extLst>
            <a:ext uri="{FF2B5EF4-FFF2-40B4-BE49-F238E27FC236}">
              <a16:creationId xmlns:a16="http://schemas.microsoft.com/office/drawing/2014/main" xmlns="" id="{1A96D203-A50C-4CF3-9F89-7D782AE209A1}"/>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53</xdr:row>
      <xdr:rowOff>0</xdr:rowOff>
    </xdr:from>
    <xdr:ext cx="95250" cy="171450"/>
    <xdr:sp macro="" textlink="">
      <xdr:nvSpPr>
        <xdr:cNvPr id="2901" name="Text Box 18">
          <a:extLst>
            <a:ext uri="{FF2B5EF4-FFF2-40B4-BE49-F238E27FC236}">
              <a16:creationId xmlns:a16="http://schemas.microsoft.com/office/drawing/2014/main" xmlns="" id="{805FE468-B4AC-41EB-9EE5-BE15E1FAA257}"/>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53</xdr:row>
      <xdr:rowOff>0</xdr:rowOff>
    </xdr:from>
    <xdr:ext cx="95250" cy="171450"/>
    <xdr:sp macro="" textlink="">
      <xdr:nvSpPr>
        <xdr:cNvPr id="2902" name="Text Box 19">
          <a:extLst>
            <a:ext uri="{FF2B5EF4-FFF2-40B4-BE49-F238E27FC236}">
              <a16:creationId xmlns:a16="http://schemas.microsoft.com/office/drawing/2014/main" xmlns="" id="{0CF40BEE-8A62-4837-B327-2A990630DAE3}"/>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49</xdr:row>
      <xdr:rowOff>504825</xdr:rowOff>
    </xdr:from>
    <xdr:ext cx="95250" cy="456743"/>
    <xdr:sp macro="" textlink="">
      <xdr:nvSpPr>
        <xdr:cNvPr id="2903" name="Text Box 15">
          <a:extLst>
            <a:ext uri="{FF2B5EF4-FFF2-40B4-BE49-F238E27FC236}">
              <a16:creationId xmlns:a16="http://schemas.microsoft.com/office/drawing/2014/main" xmlns="" id="{A7E1DBB6-1B68-437E-A138-4BB97CD628A3}"/>
            </a:ext>
          </a:extLst>
        </xdr:cNvPr>
        <xdr:cNvSpPr txBox="1">
          <a:spLocks noChangeArrowheads="1"/>
        </xdr:cNvSpPr>
      </xdr:nvSpPr>
      <xdr:spPr bwMode="auto">
        <a:xfrm>
          <a:off x="4664364" y="5994111"/>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49</xdr:row>
      <xdr:rowOff>504825</xdr:rowOff>
    </xdr:from>
    <xdr:ext cx="95250" cy="442269"/>
    <xdr:sp macro="" textlink="">
      <xdr:nvSpPr>
        <xdr:cNvPr id="2904" name="Text Box 15">
          <a:extLst>
            <a:ext uri="{FF2B5EF4-FFF2-40B4-BE49-F238E27FC236}">
              <a16:creationId xmlns:a16="http://schemas.microsoft.com/office/drawing/2014/main" xmlns="" id="{E1787B72-318D-4284-8E3A-D2F629D349E3}"/>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49</xdr:row>
      <xdr:rowOff>504825</xdr:rowOff>
    </xdr:from>
    <xdr:ext cx="95250" cy="442269"/>
    <xdr:sp macro="" textlink="">
      <xdr:nvSpPr>
        <xdr:cNvPr id="2905" name="Text Box 15">
          <a:extLst>
            <a:ext uri="{FF2B5EF4-FFF2-40B4-BE49-F238E27FC236}">
              <a16:creationId xmlns:a16="http://schemas.microsoft.com/office/drawing/2014/main" xmlns="" id="{100E7B44-27B5-4E60-949B-1020C8B934C7}"/>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49</xdr:row>
      <xdr:rowOff>504825</xdr:rowOff>
    </xdr:from>
    <xdr:ext cx="95250" cy="213632"/>
    <xdr:sp macro="" textlink="">
      <xdr:nvSpPr>
        <xdr:cNvPr id="2906" name="Text Box 15">
          <a:extLst>
            <a:ext uri="{FF2B5EF4-FFF2-40B4-BE49-F238E27FC236}">
              <a16:creationId xmlns:a16="http://schemas.microsoft.com/office/drawing/2014/main" xmlns="" id="{D614B1BC-0B15-424A-8DD3-681815D567B0}"/>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49</xdr:row>
      <xdr:rowOff>504825</xdr:rowOff>
    </xdr:from>
    <xdr:ext cx="95250" cy="444331"/>
    <xdr:sp macro="" textlink="">
      <xdr:nvSpPr>
        <xdr:cNvPr id="2907" name="Text Box 15">
          <a:extLst>
            <a:ext uri="{FF2B5EF4-FFF2-40B4-BE49-F238E27FC236}">
              <a16:creationId xmlns:a16="http://schemas.microsoft.com/office/drawing/2014/main" xmlns="" id="{35E83B59-1524-4299-A2C3-B9FFB2D9AA17}"/>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49</xdr:row>
      <xdr:rowOff>504825</xdr:rowOff>
    </xdr:from>
    <xdr:ext cx="95250" cy="213632"/>
    <xdr:sp macro="" textlink="">
      <xdr:nvSpPr>
        <xdr:cNvPr id="2908" name="Text Box 15">
          <a:extLst>
            <a:ext uri="{FF2B5EF4-FFF2-40B4-BE49-F238E27FC236}">
              <a16:creationId xmlns:a16="http://schemas.microsoft.com/office/drawing/2014/main" xmlns="" id="{98109618-AEE1-4615-BC8D-B34D539EFA8D}"/>
            </a:ext>
          </a:extLst>
        </xdr:cNvPr>
        <xdr:cNvSpPr txBox="1">
          <a:spLocks noChangeArrowheads="1"/>
        </xdr:cNvSpPr>
      </xdr:nvSpPr>
      <xdr:spPr bwMode="auto">
        <a:xfrm>
          <a:off x="12540961"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53</xdr:row>
      <xdr:rowOff>0</xdr:rowOff>
    </xdr:from>
    <xdr:ext cx="95250" cy="171450"/>
    <xdr:sp macro="" textlink="">
      <xdr:nvSpPr>
        <xdr:cNvPr id="2909" name="Text Box 16">
          <a:extLst>
            <a:ext uri="{FF2B5EF4-FFF2-40B4-BE49-F238E27FC236}">
              <a16:creationId xmlns:a16="http://schemas.microsoft.com/office/drawing/2014/main" xmlns="" id="{04DE14BA-E3C1-43B9-AFC1-0DEA4CB556C4}"/>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53</xdr:row>
      <xdr:rowOff>0</xdr:rowOff>
    </xdr:from>
    <xdr:ext cx="95250" cy="171450"/>
    <xdr:sp macro="" textlink="">
      <xdr:nvSpPr>
        <xdr:cNvPr id="2910" name="Text Box 17">
          <a:extLst>
            <a:ext uri="{FF2B5EF4-FFF2-40B4-BE49-F238E27FC236}">
              <a16:creationId xmlns:a16="http://schemas.microsoft.com/office/drawing/2014/main" xmlns="" id="{6FA93F4E-0725-43CA-B6DC-4F3C5BC7CFF1}"/>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53</xdr:row>
      <xdr:rowOff>0</xdr:rowOff>
    </xdr:from>
    <xdr:ext cx="95250" cy="171450"/>
    <xdr:sp macro="" textlink="">
      <xdr:nvSpPr>
        <xdr:cNvPr id="2911" name="Text Box 18">
          <a:extLst>
            <a:ext uri="{FF2B5EF4-FFF2-40B4-BE49-F238E27FC236}">
              <a16:creationId xmlns:a16="http://schemas.microsoft.com/office/drawing/2014/main" xmlns="" id="{09A7A94B-B92E-4E05-ADB3-5FE0446EBADF}"/>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53</xdr:row>
      <xdr:rowOff>0</xdr:rowOff>
    </xdr:from>
    <xdr:ext cx="95250" cy="171450"/>
    <xdr:sp macro="" textlink="">
      <xdr:nvSpPr>
        <xdr:cNvPr id="2912" name="Text Box 19">
          <a:extLst>
            <a:ext uri="{FF2B5EF4-FFF2-40B4-BE49-F238E27FC236}">
              <a16:creationId xmlns:a16="http://schemas.microsoft.com/office/drawing/2014/main" xmlns="" id="{ACF6ACE0-5DCA-48AE-A54A-72385D84D20E}"/>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53</xdr:row>
      <xdr:rowOff>0</xdr:rowOff>
    </xdr:from>
    <xdr:ext cx="95250" cy="171450"/>
    <xdr:sp macro="" textlink="">
      <xdr:nvSpPr>
        <xdr:cNvPr id="2913" name="Text Box 16">
          <a:extLst>
            <a:ext uri="{FF2B5EF4-FFF2-40B4-BE49-F238E27FC236}">
              <a16:creationId xmlns:a16="http://schemas.microsoft.com/office/drawing/2014/main" xmlns="" id="{58AE6785-69C0-4EAA-81B4-3CDAFA7F89ED}"/>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53</xdr:row>
      <xdr:rowOff>0</xdr:rowOff>
    </xdr:from>
    <xdr:ext cx="95250" cy="171450"/>
    <xdr:sp macro="" textlink="">
      <xdr:nvSpPr>
        <xdr:cNvPr id="2914" name="Text Box 17">
          <a:extLst>
            <a:ext uri="{FF2B5EF4-FFF2-40B4-BE49-F238E27FC236}">
              <a16:creationId xmlns:a16="http://schemas.microsoft.com/office/drawing/2014/main" xmlns="" id="{48B96770-64E7-4520-A425-6AE394BC24E6}"/>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53</xdr:row>
      <xdr:rowOff>0</xdr:rowOff>
    </xdr:from>
    <xdr:ext cx="95250" cy="171450"/>
    <xdr:sp macro="" textlink="">
      <xdr:nvSpPr>
        <xdr:cNvPr id="2915" name="Text Box 18">
          <a:extLst>
            <a:ext uri="{FF2B5EF4-FFF2-40B4-BE49-F238E27FC236}">
              <a16:creationId xmlns:a16="http://schemas.microsoft.com/office/drawing/2014/main" xmlns="" id="{8BF8F4C8-AE49-46A4-B7F4-7F4B3C42E98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53</xdr:row>
      <xdr:rowOff>0</xdr:rowOff>
    </xdr:from>
    <xdr:ext cx="95250" cy="171450"/>
    <xdr:sp macro="" textlink="">
      <xdr:nvSpPr>
        <xdr:cNvPr id="2916" name="Text Box 19">
          <a:extLst>
            <a:ext uri="{FF2B5EF4-FFF2-40B4-BE49-F238E27FC236}">
              <a16:creationId xmlns:a16="http://schemas.microsoft.com/office/drawing/2014/main" xmlns="" id="{94B3BC05-4A8A-49E5-8135-1A32CD9AEE6B}"/>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53</xdr:row>
      <xdr:rowOff>0</xdr:rowOff>
    </xdr:from>
    <xdr:ext cx="95250" cy="171450"/>
    <xdr:sp macro="" textlink="">
      <xdr:nvSpPr>
        <xdr:cNvPr id="2917" name="Text Box 16">
          <a:extLst>
            <a:ext uri="{FF2B5EF4-FFF2-40B4-BE49-F238E27FC236}">
              <a16:creationId xmlns:a16="http://schemas.microsoft.com/office/drawing/2014/main" xmlns="" id="{67F824B9-5F75-4B3F-B1FD-8A77D3F711F1}"/>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53</xdr:row>
      <xdr:rowOff>0</xdr:rowOff>
    </xdr:from>
    <xdr:ext cx="95250" cy="171450"/>
    <xdr:sp macro="" textlink="">
      <xdr:nvSpPr>
        <xdr:cNvPr id="2918" name="Text Box 17">
          <a:extLst>
            <a:ext uri="{FF2B5EF4-FFF2-40B4-BE49-F238E27FC236}">
              <a16:creationId xmlns:a16="http://schemas.microsoft.com/office/drawing/2014/main" xmlns="" id="{272F8738-8643-44D4-921E-E9B1E6FD60AD}"/>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53</xdr:row>
      <xdr:rowOff>0</xdr:rowOff>
    </xdr:from>
    <xdr:ext cx="95250" cy="171450"/>
    <xdr:sp macro="" textlink="">
      <xdr:nvSpPr>
        <xdr:cNvPr id="2919" name="Text Box 18">
          <a:extLst>
            <a:ext uri="{FF2B5EF4-FFF2-40B4-BE49-F238E27FC236}">
              <a16:creationId xmlns:a16="http://schemas.microsoft.com/office/drawing/2014/main" xmlns="" id="{381D72F7-809F-467C-AA2F-0CFB2631C98D}"/>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53</xdr:row>
      <xdr:rowOff>0</xdr:rowOff>
    </xdr:from>
    <xdr:ext cx="95250" cy="171450"/>
    <xdr:sp macro="" textlink="">
      <xdr:nvSpPr>
        <xdr:cNvPr id="2920" name="Text Box 19">
          <a:extLst>
            <a:ext uri="{FF2B5EF4-FFF2-40B4-BE49-F238E27FC236}">
              <a16:creationId xmlns:a16="http://schemas.microsoft.com/office/drawing/2014/main" xmlns="" id="{046EB2B8-55D8-4EB5-B281-9C304123EFC2}"/>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51</xdr:row>
      <xdr:rowOff>504825</xdr:rowOff>
    </xdr:from>
    <xdr:ext cx="95250" cy="444014"/>
    <xdr:sp macro="" textlink="">
      <xdr:nvSpPr>
        <xdr:cNvPr id="2921" name="Text Box 15">
          <a:extLst>
            <a:ext uri="{FF2B5EF4-FFF2-40B4-BE49-F238E27FC236}">
              <a16:creationId xmlns:a16="http://schemas.microsoft.com/office/drawing/2014/main" xmlns="" id="{227214CC-F27A-4BA9-A57F-E935CCF4B227}"/>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53</xdr:row>
      <xdr:rowOff>0</xdr:rowOff>
    </xdr:from>
    <xdr:ext cx="95250" cy="171450"/>
    <xdr:sp macro="" textlink="">
      <xdr:nvSpPr>
        <xdr:cNvPr id="2922" name="Text Box 16">
          <a:extLst>
            <a:ext uri="{FF2B5EF4-FFF2-40B4-BE49-F238E27FC236}">
              <a16:creationId xmlns:a16="http://schemas.microsoft.com/office/drawing/2014/main" xmlns="" id="{D58BD7DA-3227-4473-ADC6-411E81A6DF07}"/>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53</xdr:row>
      <xdr:rowOff>0</xdr:rowOff>
    </xdr:from>
    <xdr:ext cx="95250" cy="171450"/>
    <xdr:sp macro="" textlink="">
      <xdr:nvSpPr>
        <xdr:cNvPr id="2923" name="Text Box 17">
          <a:extLst>
            <a:ext uri="{FF2B5EF4-FFF2-40B4-BE49-F238E27FC236}">
              <a16:creationId xmlns:a16="http://schemas.microsoft.com/office/drawing/2014/main" xmlns="" id="{CF45E282-4D7C-4A6D-A41F-60610CC78C2F}"/>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53</xdr:row>
      <xdr:rowOff>0</xdr:rowOff>
    </xdr:from>
    <xdr:ext cx="95250" cy="171450"/>
    <xdr:sp macro="" textlink="">
      <xdr:nvSpPr>
        <xdr:cNvPr id="2924" name="Text Box 18">
          <a:extLst>
            <a:ext uri="{FF2B5EF4-FFF2-40B4-BE49-F238E27FC236}">
              <a16:creationId xmlns:a16="http://schemas.microsoft.com/office/drawing/2014/main" xmlns="" id="{78AE4BD2-E0FF-43B5-8B33-BB1FC8D23688}"/>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53</xdr:row>
      <xdr:rowOff>0</xdr:rowOff>
    </xdr:from>
    <xdr:ext cx="95250" cy="171450"/>
    <xdr:sp macro="" textlink="">
      <xdr:nvSpPr>
        <xdr:cNvPr id="2925" name="Text Box 19">
          <a:extLst>
            <a:ext uri="{FF2B5EF4-FFF2-40B4-BE49-F238E27FC236}">
              <a16:creationId xmlns:a16="http://schemas.microsoft.com/office/drawing/2014/main" xmlns="" id="{7B814EE2-7EC0-44CF-BD52-EC0BDCFCD832}"/>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51</xdr:row>
      <xdr:rowOff>504825</xdr:rowOff>
    </xdr:from>
    <xdr:ext cx="95250" cy="442269"/>
    <xdr:sp macro="" textlink="">
      <xdr:nvSpPr>
        <xdr:cNvPr id="2926" name="Text Box 15">
          <a:extLst>
            <a:ext uri="{FF2B5EF4-FFF2-40B4-BE49-F238E27FC236}">
              <a16:creationId xmlns:a16="http://schemas.microsoft.com/office/drawing/2014/main" xmlns="" id="{676812D6-C480-4477-9E04-428E065E1410}"/>
            </a:ext>
          </a:extLst>
        </xdr:cNvPr>
        <xdr:cNvSpPr txBox="1">
          <a:spLocks noChangeArrowheads="1"/>
        </xdr:cNvSpPr>
      </xdr:nvSpPr>
      <xdr:spPr bwMode="auto">
        <a:xfrm>
          <a:off x="12540961" y="673302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53</xdr:row>
      <xdr:rowOff>0</xdr:rowOff>
    </xdr:from>
    <xdr:ext cx="95250" cy="171450"/>
    <xdr:sp macro="" textlink="">
      <xdr:nvSpPr>
        <xdr:cNvPr id="2927" name="Text Box 16">
          <a:extLst>
            <a:ext uri="{FF2B5EF4-FFF2-40B4-BE49-F238E27FC236}">
              <a16:creationId xmlns:a16="http://schemas.microsoft.com/office/drawing/2014/main" xmlns="" id="{4EF94131-4223-4EC0-9761-B11D990E004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53</xdr:row>
      <xdr:rowOff>0</xdr:rowOff>
    </xdr:from>
    <xdr:ext cx="95250" cy="171450"/>
    <xdr:sp macro="" textlink="">
      <xdr:nvSpPr>
        <xdr:cNvPr id="2928" name="Text Box 17">
          <a:extLst>
            <a:ext uri="{FF2B5EF4-FFF2-40B4-BE49-F238E27FC236}">
              <a16:creationId xmlns:a16="http://schemas.microsoft.com/office/drawing/2014/main" xmlns="" id="{5C5376FC-5DB8-4948-9ABF-5D8C635C41E9}"/>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53</xdr:row>
      <xdr:rowOff>0</xdr:rowOff>
    </xdr:from>
    <xdr:ext cx="95250" cy="171450"/>
    <xdr:sp macro="" textlink="">
      <xdr:nvSpPr>
        <xdr:cNvPr id="2929" name="Text Box 18">
          <a:extLst>
            <a:ext uri="{FF2B5EF4-FFF2-40B4-BE49-F238E27FC236}">
              <a16:creationId xmlns:a16="http://schemas.microsoft.com/office/drawing/2014/main" xmlns="" id="{1D68E21C-795F-48BF-B6D8-14F23D4761B3}"/>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53</xdr:row>
      <xdr:rowOff>0</xdr:rowOff>
    </xdr:from>
    <xdr:ext cx="95250" cy="171450"/>
    <xdr:sp macro="" textlink="">
      <xdr:nvSpPr>
        <xdr:cNvPr id="2930" name="Text Box 16">
          <a:extLst>
            <a:ext uri="{FF2B5EF4-FFF2-40B4-BE49-F238E27FC236}">
              <a16:creationId xmlns:a16="http://schemas.microsoft.com/office/drawing/2014/main" xmlns="" id="{336C3459-39C6-4E18-9BE9-0F68E9E75FC9}"/>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53</xdr:row>
      <xdr:rowOff>0</xdr:rowOff>
    </xdr:from>
    <xdr:ext cx="95250" cy="171450"/>
    <xdr:sp macro="" textlink="">
      <xdr:nvSpPr>
        <xdr:cNvPr id="2931" name="Text Box 17">
          <a:extLst>
            <a:ext uri="{FF2B5EF4-FFF2-40B4-BE49-F238E27FC236}">
              <a16:creationId xmlns:a16="http://schemas.microsoft.com/office/drawing/2014/main" xmlns="" id="{FB88CE70-F363-48F7-ADDB-32A96EB3F7ED}"/>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53</xdr:row>
      <xdr:rowOff>0</xdr:rowOff>
    </xdr:from>
    <xdr:ext cx="95250" cy="171450"/>
    <xdr:sp macro="" textlink="">
      <xdr:nvSpPr>
        <xdr:cNvPr id="2932" name="Text Box 18">
          <a:extLst>
            <a:ext uri="{FF2B5EF4-FFF2-40B4-BE49-F238E27FC236}">
              <a16:creationId xmlns:a16="http://schemas.microsoft.com/office/drawing/2014/main" xmlns="" id="{EC18276B-AE59-461D-8B1D-1E26BCB453C8}"/>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53</xdr:row>
      <xdr:rowOff>0</xdr:rowOff>
    </xdr:from>
    <xdr:ext cx="95250" cy="171450"/>
    <xdr:sp macro="" textlink="">
      <xdr:nvSpPr>
        <xdr:cNvPr id="2933" name="Text Box 19">
          <a:extLst>
            <a:ext uri="{FF2B5EF4-FFF2-40B4-BE49-F238E27FC236}">
              <a16:creationId xmlns:a16="http://schemas.microsoft.com/office/drawing/2014/main" xmlns="" id="{BF6DBA01-624A-4E5A-9D93-5E46020AF1B6}"/>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53</xdr:row>
      <xdr:rowOff>0</xdr:rowOff>
    </xdr:from>
    <xdr:ext cx="95250" cy="171450"/>
    <xdr:sp macro="" textlink="">
      <xdr:nvSpPr>
        <xdr:cNvPr id="2934" name="Text Box 16">
          <a:extLst>
            <a:ext uri="{FF2B5EF4-FFF2-40B4-BE49-F238E27FC236}">
              <a16:creationId xmlns:a16="http://schemas.microsoft.com/office/drawing/2014/main" xmlns="" id="{8F2560B2-1CBF-4913-ABDF-43BF6703608A}"/>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53</xdr:row>
      <xdr:rowOff>0</xdr:rowOff>
    </xdr:from>
    <xdr:ext cx="95250" cy="171450"/>
    <xdr:sp macro="" textlink="">
      <xdr:nvSpPr>
        <xdr:cNvPr id="2935" name="Text Box 17">
          <a:extLst>
            <a:ext uri="{FF2B5EF4-FFF2-40B4-BE49-F238E27FC236}">
              <a16:creationId xmlns:a16="http://schemas.microsoft.com/office/drawing/2014/main" xmlns="" id="{CC5F051D-1AEB-4EFA-ADE6-7DFA3817FB9E}"/>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53</xdr:row>
      <xdr:rowOff>0</xdr:rowOff>
    </xdr:from>
    <xdr:ext cx="95250" cy="171450"/>
    <xdr:sp macro="" textlink="">
      <xdr:nvSpPr>
        <xdr:cNvPr id="2936" name="Text Box 18">
          <a:extLst>
            <a:ext uri="{FF2B5EF4-FFF2-40B4-BE49-F238E27FC236}">
              <a16:creationId xmlns:a16="http://schemas.microsoft.com/office/drawing/2014/main" xmlns="" id="{F315D6B2-C6B3-4C2C-8F87-20A4B1E5ED2A}"/>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53</xdr:row>
      <xdr:rowOff>170392</xdr:rowOff>
    </xdr:from>
    <xdr:ext cx="95250" cy="213632"/>
    <xdr:sp macro="" textlink="">
      <xdr:nvSpPr>
        <xdr:cNvPr id="2937" name="Text Box 15">
          <a:extLst>
            <a:ext uri="{FF2B5EF4-FFF2-40B4-BE49-F238E27FC236}">
              <a16:creationId xmlns:a16="http://schemas.microsoft.com/office/drawing/2014/main" xmlns="" id="{634624F5-9B26-41E0-A00A-7F2C3781D022}"/>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53</xdr:row>
      <xdr:rowOff>0</xdr:rowOff>
    </xdr:from>
    <xdr:ext cx="95250" cy="171450"/>
    <xdr:sp macro="" textlink="">
      <xdr:nvSpPr>
        <xdr:cNvPr id="2938" name="Text Box 16">
          <a:extLst>
            <a:ext uri="{FF2B5EF4-FFF2-40B4-BE49-F238E27FC236}">
              <a16:creationId xmlns:a16="http://schemas.microsoft.com/office/drawing/2014/main" xmlns="" id="{5BBD4612-B88B-4EAB-81E7-AF5EEB51104C}"/>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53</xdr:row>
      <xdr:rowOff>0</xdr:rowOff>
    </xdr:from>
    <xdr:ext cx="95250" cy="171450"/>
    <xdr:sp macro="" textlink="">
      <xdr:nvSpPr>
        <xdr:cNvPr id="2939" name="Text Box 17">
          <a:extLst>
            <a:ext uri="{FF2B5EF4-FFF2-40B4-BE49-F238E27FC236}">
              <a16:creationId xmlns:a16="http://schemas.microsoft.com/office/drawing/2014/main" xmlns="" id="{7E3960A6-DCA9-4407-9A20-88AABC5805B5}"/>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53</xdr:row>
      <xdr:rowOff>0</xdr:rowOff>
    </xdr:from>
    <xdr:ext cx="95250" cy="171450"/>
    <xdr:sp macro="" textlink="">
      <xdr:nvSpPr>
        <xdr:cNvPr id="2940" name="Text Box 18">
          <a:extLst>
            <a:ext uri="{FF2B5EF4-FFF2-40B4-BE49-F238E27FC236}">
              <a16:creationId xmlns:a16="http://schemas.microsoft.com/office/drawing/2014/main" xmlns="" id="{7E076465-5A8D-44CA-9574-B177CA42D1F5}"/>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53</xdr:row>
      <xdr:rowOff>0</xdr:rowOff>
    </xdr:from>
    <xdr:ext cx="95250" cy="171450"/>
    <xdr:sp macro="" textlink="">
      <xdr:nvSpPr>
        <xdr:cNvPr id="2941" name="Text Box 19">
          <a:extLst>
            <a:ext uri="{FF2B5EF4-FFF2-40B4-BE49-F238E27FC236}">
              <a16:creationId xmlns:a16="http://schemas.microsoft.com/office/drawing/2014/main" xmlns="" id="{B025F840-0B64-48AE-B3DE-EFAA8292590D}"/>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53</xdr:row>
      <xdr:rowOff>0</xdr:rowOff>
    </xdr:from>
    <xdr:ext cx="95250" cy="171450"/>
    <xdr:sp macro="" textlink="">
      <xdr:nvSpPr>
        <xdr:cNvPr id="2942" name="Text Box 16">
          <a:extLst>
            <a:ext uri="{FF2B5EF4-FFF2-40B4-BE49-F238E27FC236}">
              <a16:creationId xmlns:a16="http://schemas.microsoft.com/office/drawing/2014/main" xmlns="" id="{DB632E64-3A20-4FC2-9E56-01AF7446B75B}"/>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53</xdr:row>
      <xdr:rowOff>0</xdr:rowOff>
    </xdr:from>
    <xdr:ext cx="95250" cy="171450"/>
    <xdr:sp macro="" textlink="">
      <xdr:nvSpPr>
        <xdr:cNvPr id="2943" name="Text Box 17">
          <a:extLst>
            <a:ext uri="{FF2B5EF4-FFF2-40B4-BE49-F238E27FC236}">
              <a16:creationId xmlns:a16="http://schemas.microsoft.com/office/drawing/2014/main" xmlns="" id="{276C4847-B3A9-456B-90DA-408C074614D7}"/>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53</xdr:row>
      <xdr:rowOff>0</xdr:rowOff>
    </xdr:from>
    <xdr:ext cx="95250" cy="171450"/>
    <xdr:sp macro="" textlink="">
      <xdr:nvSpPr>
        <xdr:cNvPr id="2944" name="Text Box 18">
          <a:extLst>
            <a:ext uri="{FF2B5EF4-FFF2-40B4-BE49-F238E27FC236}">
              <a16:creationId xmlns:a16="http://schemas.microsoft.com/office/drawing/2014/main" xmlns="" id="{D2936E26-FB33-42A7-A7AA-01BC67C1D34C}"/>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53</xdr:row>
      <xdr:rowOff>0</xdr:rowOff>
    </xdr:from>
    <xdr:ext cx="95250" cy="171450"/>
    <xdr:sp macro="" textlink="">
      <xdr:nvSpPr>
        <xdr:cNvPr id="2945" name="Text Box 19">
          <a:extLst>
            <a:ext uri="{FF2B5EF4-FFF2-40B4-BE49-F238E27FC236}">
              <a16:creationId xmlns:a16="http://schemas.microsoft.com/office/drawing/2014/main" xmlns="" id="{BAA1E7DC-41EF-4A3A-B758-BD84DB525C91}"/>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50</xdr:row>
      <xdr:rowOff>0</xdr:rowOff>
    </xdr:from>
    <xdr:ext cx="95250" cy="171450"/>
    <xdr:sp macro="" textlink="">
      <xdr:nvSpPr>
        <xdr:cNvPr id="2946" name="Text Box 16">
          <a:extLst>
            <a:ext uri="{FF2B5EF4-FFF2-40B4-BE49-F238E27FC236}">
              <a16:creationId xmlns:a16="http://schemas.microsoft.com/office/drawing/2014/main" xmlns="" id="{F979539E-FE04-4CE2-AA73-0DD118E709C8}"/>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50</xdr:row>
      <xdr:rowOff>0</xdr:rowOff>
    </xdr:from>
    <xdr:ext cx="95250" cy="171450"/>
    <xdr:sp macro="" textlink="">
      <xdr:nvSpPr>
        <xdr:cNvPr id="2947" name="Text Box 17">
          <a:extLst>
            <a:ext uri="{FF2B5EF4-FFF2-40B4-BE49-F238E27FC236}">
              <a16:creationId xmlns:a16="http://schemas.microsoft.com/office/drawing/2014/main" xmlns="" id="{E462EFEC-D047-4A55-8357-CC6D7924FDBB}"/>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50</xdr:row>
      <xdr:rowOff>0</xdr:rowOff>
    </xdr:from>
    <xdr:ext cx="95250" cy="171450"/>
    <xdr:sp macro="" textlink="">
      <xdr:nvSpPr>
        <xdr:cNvPr id="2948" name="Text Box 18">
          <a:extLst>
            <a:ext uri="{FF2B5EF4-FFF2-40B4-BE49-F238E27FC236}">
              <a16:creationId xmlns:a16="http://schemas.microsoft.com/office/drawing/2014/main" xmlns="" id="{F1FE173E-9914-4FF7-8812-EF848EED25F9}"/>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50</xdr:row>
      <xdr:rowOff>0</xdr:rowOff>
    </xdr:from>
    <xdr:ext cx="95250" cy="171450"/>
    <xdr:sp macro="" textlink="">
      <xdr:nvSpPr>
        <xdr:cNvPr id="2949" name="Text Box 19">
          <a:extLst>
            <a:ext uri="{FF2B5EF4-FFF2-40B4-BE49-F238E27FC236}">
              <a16:creationId xmlns:a16="http://schemas.microsoft.com/office/drawing/2014/main" xmlns="" id="{58ED2B67-695F-4538-A79B-137890F5F324}"/>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51</xdr:row>
      <xdr:rowOff>504825</xdr:rowOff>
    </xdr:from>
    <xdr:ext cx="95250" cy="444014"/>
    <xdr:sp macro="" textlink="">
      <xdr:nvSpPr>
        <xdr:cNvPr id="2950" name="Text Box 15">
          <a:extLst>
            <a:ext uri="{FF2B5EF4-FFF2-40B4-BE49-F238E27FC236}">
              <a16:creationId xmlns:a16="http://schemas.microsoft.com/office/drawing/2014/main" xmlns="" id="{3FEBD2F1-3277-4DFB-B732-B0A6175864D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53</xdr:row>
      <xdr:rowOff>0</xdr:rowOff>
    </xdr:from>
    <xdr:ext cx="95250" cy="171450"/>
    <xdr:sp macro="" textlink="">
      <xdr:nvSpPr>
        <xdr:cNvPr id="2951" name="Text Box 16">
          <a:extLst>
            <a:ext uri="{FF2B5EF4-FFF2-40B4-BE49-F238E27FC236}">
              <a16:creationId xmlns:a16="http://schemas.microsoft.com/office/drawing/2014/main" xmlns="" id="{2CF9E852-6E9C-4951-A240-64A726C90CF9}"/>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53</xdr:row>
      <xdr:rowOff>0</xdr:rowOff>
    </xdr:from>
    <xdr:ext cx="95250" cy="171450"/>
    <xdr:sp macro="" textlink="">
      <xdr:nvSpPr>
        <xdr:cNvPr id="2952" name="Text Box 17">
          <a:extLst>
            <a:ext uri="{FF2B5EF4-FFF2-40B4-BE49-F238E27FC236}">
              <a16:creationId xmlns:a16="http://schemas.microsoft.com/office/drawing/2014/main" xmlns="" id="{F2E4B913-E0F8-40A7-AD8D-DFB0FCFAB651}"/>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53</xdr:row>
      <xdr:rowOff>0</xdr:rowOff>
    </xdr:from>
    <xdr:ext cx="95250" cy="171450"/>
    <xdr:sp macro="" textlink="">
      <xdr:nvSpPr>
        <xdr:cNvPr id="2953" name="Text Box 18">
          <a:extLst>
            <a:ext uri="{FF2B5EF4-FFF2-40B4-BE49-F238E27FC236}">
              <a16:creationId xmlns:a16="http://schemas.microsoft.com/office/drawing/2014/main" xmlns="" id="{418E8CBD-51F4-4102-AA11-DAF60F918E3E}"/>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53</xdr:row>
      <xdr:rowOff>0</xdr:rowOff>
    </xdr:from>
    <xdr:ext cx="95250" cy="171450"/>
    <xdr:sp macro="" textlink="">
      <xdr:nvSpPr>
        <xdr:cNvPr id="2954" name="Text Box 19">
          <a:extLst>
            <a:ext uri="{FF2B5EF4-FFF2-40B4-BE49-F238E27FC236}">
              <a16:creationId xmlns:a16="http://schemas.microsoft.com/office/drawing/2014/main" xmlns="" id="{95F0429C-9962-4192-B5D8-27DC315C1F0F}"/>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53</xdr:row>
      <xdr:rowOff>0</xdr:rowOff>
    </xdr:from>
    <xdr:ext cx="95250" cy="171450"/>
    <xdr:sp macro="" textlink="">
      <xdr:nvSpPr>
        <xdr:cNvPr id="2955" name="Text Box 16">
          <a:extLst>
            <a:ext uri="{FF2B5EF4-FFF2-40B4-BE49-F238E27FC236}">
              <a16:creationId xmlns:a16="http://schemas.microsoft.com/office/drawing/2014/main" xmlns="" id="{C728D22D-21F3-4EEA-9DF7-F4A9792252FA}"/>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53</xdr:row>
      <xdr:rowOff>0</xdr:rowOff>
    </xdr:from>
    <xdr:ext cx="95250" cy="171450"/>
    <xdr:sp macro="" textlink="">
      <xdr:nvSpPr>
        <xdr:cNvPr id="2956" name="Text Box 17">
          <a:extLst>
            <a:ext uri="{FF2B5EF4-FFF2-40B4-BE49-F238E27FC236}">
              <a16:creationId xmlns:a16="http://schemas.microsoft.com/office/drawing/2014/main" xmlns="" id="{B3939FAC-73BD-465B-B3F6-A6BE772DADAD}"/>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53</xdr:row>
      <xdr:rowOff>15875</xdr:rowOff>
    </xdr:from>
    <xdr:ext cx="95250" cy="171450"/>
    <xdr:sp macro="" textlink="">
      <xdr:nvSpPr>
        <xdr:cNvPr id="2957" name="Text Box 18">
          <a:extLst>
            <a:ext uri="{FF2B5EF4-FFF2-40B4-BE49-F238E27FC236}">
              <a16:creationId xmlns:a16="http://schemas.microsoft.com/office/drawing/2014/main" xmlns="" id="{D2CAECAE-636D-4FDB-8B3F-699212CB66F6}"/>
            </a:ext>
          </a:extLst>
        </xdr:cNvPr>
        <xdr:cNvSpPr txBox="1">
          <a:spLocks noChangeArrowheads="1"/>
        </xdr:cNvSpPr>
      </xdr:nvSpPr>
      <xdr:spPr bwMode="auto">
        <a:xfrm>
          <a:off x="12485398" y="711633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53</xdr:row>
      <xdr:rowOff>0</xdr:rowOff>
    </xdr:from>
    <xdr:ext cx="95250" cy="171450"/>
    <xdr:sp macro="" textlink="">
      <xdr:nvSpPr>
        <xdr:cNvPr id="2958" name="Text Box 16">
          <a:extLst>
            <a:ext uri="{FF2B5EF4-FFF2-40B4-BE49-F238E27FC236}">
              <a16:creationId xmlns:a16="http://schemas.microsoft.com/office/drawing/2014/main" xmlns="" id="{2FA2AFF9-6817-4494-9CC7-7FDB156F616D}"/>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53</xdr:row>
      <xdr:rowOff>0</xdr:rowOff>
    </xdr:from>
    <xdr:ext cx="95250" cy="171450"/>
    <xdr:sp macro="" textlink="">
      <xdr:nvSpPr>
        <xdr:cNvPr id="2959" name="Text Box 17">
          <a:extLst>
            <a:ext uri="{FF2B5EF4-FFF2-40B4-BE49-F238E27FC236}">
              <a16:creationId xmlns:a16="http://schemas.microsoft.com/office/drawing/2014/main" xmlns="" id="{88F6ACF5-2983-48EA-A903-B5C97C34F54D}"/>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53</xdr:row>
      <xdr:rowOff>0</xdr:rowOff>
    </xdr:from>
    <xdr:ext cx="95250" cy="171450"/>
    <xdr:sp macro="" textlink="">
      <xdr:nvSpPr>
        <xdr:cNvPr id="2960" name="Text Box 18">
          <a:extLst>
            <a:ext uri="{FF2B5EF4-FFF2-40B4-BE49-F238E27FC236}">
              <a16:creationId xmlns:a16="http://schemas.microsoft.com/office/drawing/2014/main" xmlns="" id="{8EC0BF63-DD21-4534-9528-4A2B00542498}"/>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53</xdr:row>
      <xdr:rowOff>0</xdr:rowOff>
    </xdr:from>
    <xdr:ext cx="95250" cy="171450"/>
    <xdr:sp macro="" textlink="">
      <xdr:nvSpPr>
        <xdr:cNvPr id="2961" name="Text Box 19">
          <a:extLst>
            <a:ext uri="{FF2B5EF4-FFF2-40B4-BE49-F238E27FC236}">
              <a16:creationId xmlns:a16="http://schemas.microsoft.com/office/drawing/2014/main" xmlns="" id="{8995CDD0-8568-4D07-B78B-4DFCE5BA2CAD}"/>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53</xdr:row>
      <xdr:rowOff>0</xdr:rowOff>
    </xdr:from>
    <xdr:ext cx="95250" cy="171450"/>
    <xdr:sp macro="" textlink="">
      <xdr:nvSpPr>
        <xdr:cNvPr id="2962" name="Text Box 16">
          <a:extLst>
            <a:ext uri="{FF2B5EF4-FFF2-40B4-BE49-F238E27FC236}">
              <a16:creationId xmlns:a16="http://schemas.microsoft.com/office/drawing/2014/main" xmlns="" id="{1B6376E2-BA43-4377-B250-3E8F4D5F6BB3}"/>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53</xdr:row>
      <xdr:rowOff>170392</xdr:rowOff>
    </xdr:from>
    <xdr:ext cx="95250" cy="213632"/>
    <xdr:sp macro="" textlink="">
      <xdr:nvSpPr>
        <xdr:cNvPr id="2963" name="Text Box 15">
          <a:extLst>
            <a:ext uri="{FF2B5EF4-FFF2-40B4-BE49-F238E27FC236}">
              <a16:creationId xmlns:a16="http://schemas.microsoft.com/office/drawing/2014/main" xmlns="" id="{5B110AAA-A87D-4AF0-8609-015C6E14A0EB}"/>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53</xdr:row>
      <xdr:rowOff>504825</xdr:rowOff>
    </xdr:from>
    <xdr:ext cx="95250" cy="448496"/>
    <xdr:sp macro="" textlink="">
      <xdr:nvSpPr>
        <xdr:cNvPr id="2964" name="Text Box 15">
          <a:extLst>
            <a:ext uri="{FF2B5EF4-FFF2-40B4-BE49-F238E27FC236}">
              <a16:creationId xmlns:a16="http://schemas.microsoft.com/office/drawing/2014/main" xmlns="" id="{80352AF5-C9BA-4CA6-96F6-615428D7FBD6}"/>
            </a:ext>
          </a:extLst>
        </xdr:cNvPr>
        <xdr:cNvSpPr txBox="1">
          <a:spLocks noChangeArrowheads="1"/>
        </xdr:cNvSpPr>
      </xdr:nvSpPr>
      <xdr:spPr bwMode="auto">
        <a:xfrm>
          <a:off x="4664364" y="5994111"/>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53</xdr:row>
      <xdr:rowOff>504825</xdr:rowOff>
    </xdr:from>
    <xdr:ext cx="95250" cy="442269"/>
    <xdr:sp macro="" textlink="">
      <xdr:nvSpPr>
        <xdr:cNvPr id="2965" name="Text Box 15">
          <a:extLst>
            <a:ext uri="{FF2B5EF4-FFF2-40B4-BE49-F238E27FC236}">
              <a16:creationId xmlns:a16="http://schemas.microsoft.com/office/drawing/2014/main" xmlns="" id="{1104E515-912E-42C5-90AE-6FAD490B9391}"/>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53</xdr:row>
      <xdr:rowOff>504825</xdr:rowOff>
    </xdr:from>
    <xdr:ext cx="95250" cy="442269"/>
    <xdr:sp macro="" textlink="">
      <xdr:nvSpPr>
        <xdr:cNvPr id="2966" name="Text Box 15">
          <a:extLst>
            <a:ext uri="{FF2B5EF4-FFF2-40B4-BE49-F238E27FC236}">
              <a16:creationId xmlns:a16="http://schemas.microsoft.com/office/drawing/2014/main" xmlns="" id="{5E35C0C3-2B7D-42D7-A8BF-C5CCC302E89F}"/>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53</xdr:row>
      <xdr:rowOff>504825</xdr:rowOff>
    </xdr:from>
    <xdr:ext cx="95250" cy="213632"/>
    <xdr:sp macro="" textlink="">
      <xdr:nvSpPr>
        <xdr:cNvPr id="2967" name="Text Box 15">
          <a:extLst>
            <a:ext uri="{FF2B5EF4-FFF2-40B4-BE49-F238E27FC236}">
              <a16:creationId xmlns:a16="http://schemas.microsoft.com/office/drawing/2014/main" xmlns="" id="{0BF746C5-F503-4960-874F-C17676E68FBA}"/>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53</xdr:row>
      <xdr:rowOff>504825</xdr:rowOff>
    </xdr:from>
    <xdr:ext cx="95250" cy="444331"/>
    <xdr:sp macro="" textlink="">
      <xdr:nvSpPr>
        <xdr:cNvPr id="2968" name="Text Box 15">
          <a:extLst>
            <a:ext uri="{FF2B5EF4-FFF2-40B4-BE49-F238E27FC236}">
              <a16:creationId xmlns:a16="http://schemas.microsoft.com/office/drawing/2014/main" xmlns="" id="{0DEC6D84-927F-4133-9ED5-B1CB165A88F6}"/>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53</xdr:row>
      <xdr:rowOff>170392</xdr:rowOff>
    </xdr:from>
    <xdr:ext cx="95250" cy="213632"/>
    <xdr:sp macro="" textlink="">
      <xdr:nvSpPr>
        <xdr:cNvPr id="2969" name="Text Box 15">
          <a:extLst>
            <a:ext uri="{FF2B5EF4-FFF2-40B4-BE49-F238E27FC236}">
              <a16:creationId xmlns:a16="http://schemas.microsoft.com/office/drawing/2014/main" xmlns="" id="{F2A8C0B2-CE2D-49E3-B06C-0A66546A7714}"/>
            </a:ext>
          </a:extLst>
        </xdr:cNvPr>
        <xdr:cNvSpPr txBox="1">
          <a:spLocks noChangeArrowheads="1"/>
        </xdr:cNvSpPr>
      </xdr:nvSpPr>
      <xdr:spPr bwMode="auto">
        <a:xfrm>
          <a:off x="12578484" y="579302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57</xdr:row>
      <xdr:rowOff>0</xdr:rowOff>
    </xdr:from>
    <xdr:ext cx="95250" cy="171450"/>
    <xdr:sp macro="" textlink="">
      <xdr:nvSpPr>
        <xdr:cNvPr id="2970" name="Text Box 16">
          <a:extLst>
            <a:ext uri="{FF2B5EF4-FFF2-40B4-BE49-F238E27FC236}">
              <a16:creationId xmlns:a16="http://schemas.microsoft.com/office/drawing/2014/main" xmlns="" id="{400366F1-88A7-4594-A149-0C959756B29A}"/>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57</xdr:row>
      <xdr:rowOff>0</xdr:rowOff>
    </xdr:from>
    <xdr:ext cx="95250" cy="171450"/>
    <xdr:sp macro="" textlink="">
      <xdr:nvSpPr>
        <xdr:cNvPr id="2971" name="Text Box 17">
          <a:extLst>
            <a:ext uri="{FF2B5EF4-FFF2-40B4-BE49-F238E27FC236}">
              <a16:creationId xmlns:a16="http://schemas.microsoft.com/office/drawing/2014/main" xmlns="" id="{4EBBDE50-9A26-4E77-AE08-F8F35E626511}"/>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57</xdr:row>
      <xdr:rowOff>0</xdr:rowOff>
    </xdr:from>
    <xdr:ext cx="95250" cy="171450"/>
    <xdr:sp macro="" textlink="">
      <xdr:nvSpPr>
        <xdr:cNvPr id="2972" name="Text Box 18">
          <a:extLst>
            <a:ext uri="{FF2B5EF4-FFF2-40B4-BE49-F238E27FC236}">
              <a16:creationId xmlns:a16="http://schemas.microsoft.com/office/drawing/2014/main" xmlns="" id="{9C0C4E09-8316-4812-B26B-190293042AB2}"/>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57</xdr:row>
      <xdr:rowOff>0</xdr:rowOff>
    </xdr:from>
    <xdr:ext cx="95250" cy="171450"/>
    <xdr:sp macro="" textlink="">
      <xdr:nvSpPr>
        <xdr:cNvPr id="2973" name="Text Box 19">
          <a:extLst>
            <a:ext uri="{FF2B5EF4-FFF2-40B4-BE49-F238E27FC236}">
              <a16:creationId xmlns:a16="http://schemas.microsoft.com/office/drawing/2014/main" xmlns="" id="{B532A9DA-084C-4DE3-85F1-A0E64967E75D}"/>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57</xdr:row>
      <xdr:rowOff>0</xdr:rowOff>
    </xdr:from>
    <xdr:ext cx="95250" cy="171450"/>
    <xdr:sp macro="" textlink="">
      <xdr:nvSpPr>
        <xdr:cNvPr id="2974" name="Text Box 16">
          <a:extLst>
            <a:ext uri="{FF2B5EF4-FFF2-40B4-BE49-F238E27FC236}">
              <a16:creationId xmlns:a16="http://schemas.microsoft.com/office/drawing/2014/main" xmlns="" id="{FF1A0341-6663-45DE-AC5F-281217BA5AC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57</xdr:row>
      <xdr:rowOff>0</xdr:rowOff>
    </xdr:from>
    <xdr:ext cx="95250" cy="171450"/>
    <xdr:sp macro="" textlink="">
      <xdr:nvSpPr>
        <xdr:cNvPr id="2975" name="Text Box 17">
          <a:extLst>
            <a:ext uri="{FF2B5EF4-FFF2-40B4-BE49-F238E27FC236}">
              <a16:creationId xmlns:a16="http://schemas.microsoft.com/office/drawing/2014/main" xmlns="" id="{C886BAB3-0194-4D56-88D3-DE61BCAE1892}"/>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57</xdr:row>
      <xdr:rowOff>0</xdr:rowOff>
    </xdr:from>
    <xdr:ext cx="95250" cy="171450"/>
    <xdr:sp macro="" textlink="">
      <xdr:nvSpPr>
        <xdr:cNvPr id="2976" name="Text Box 18">
          <a:extLst>
            <a:ext uri="{FF2B5EF4-FFF2-40B4-BE49-F238E27FC236}">
              <a16:creationId xmlns:a16="http://schemas.microsoft.com/office/drawing/2014/main" xmlns="" id="{BF0616CA-6DF2-48A6-83FE-3F98BD682BA2}"/>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57</xdr:row>
      <xdr:rowOff>0</xdr:rowOff>
    </xdr:from>
    <xdr:ext cx="95250" cy="171450"/>
    <xdr:sp macro="" textlink="">
      <xdr:nvSpPr>
        <xdr:cNvPr id="2977" name="Text Box 19">
          <a:extLst>
            <a:ext uri="{FF2B5EF4-FFF2-40B4-BE49-F238E27FC236}">
              <a16:creationId xmlns:a16="http://schemas.microsoft.com/office/drawing/2014/main" xmlns="" id="{8050A9A6-A4C0-48EE-9C70-96F95FFF126F}"/>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57</xdr:row>
      <xdr:rowOff>0</xdr:rowOff>
    </xdr:from>
    <xdr:ext cx="95250" cy="171450"/>
    <xdr:sp macro="" textlink="">
      <xdr:nvSpPr>
        <xdr:cNvPr id="2978" name="Text Box 16">
          <a:extLst>
            <a:ext uri="{FF2B5EF4-FFF2-40B4-BE49-F238E27FC236}">
              <a16:creationId xmlns:a16="http://schemas.microsoft.com/office/drawing/2014/main" xmlns="" id="{28D541BA-7F11-46E9-9553-6389DB82A46A}"/>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57</xdr:row>
      <xdr:rowOff>0</xdr:rowOff>
    </xdr:from>
    <xdr:ext cx="95250" cy="171450"/>
    <xdr:sp macro="" textlink="">
      <xdr:nvSpPr>
        <xdr:cNvPr id="2979" name="Text Box 17">
          <a:extLst>
            <a:ext uri="{FF2B5EF4-FFF2-40B4-BE49-F238E27FC236}">
              <a16:creationId xmlns:a16="http://schemas.microsoft.com/office/drawing/2014/main" xmlns="" id="{6C12212D-ABF8-4F90-A86A-4433C33362DA}"/>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57</xdr:row>
      <xdr:rowOff>0</xdr:rowOff>
    </xdr:from>
    <xdr:ext cx="95250" cy="171450"/>
    <xdr:sp macro="" textlink="">
      <xdr:nvSpPr>
        <xdr:cNvPr id="2980" name="Text Box 18">
          <a:extLst>
            <a:ext uri="{FF2B5EF4-FFF2-40B4-BE49-F238E27FC236}">
              <a16:creationId xmlns:a16="http://schemas.microsoft.com/office/drawing/2014/main" xmlns="" id="{560591F7-86D2-4FE1-AFC9-ECCE163FD816}"/>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57</xdr:row>
      <xdr:rowOff>0</xdr:rowOff>
    </xdr:from>
    <xdr:ext cx="95250" cy="171450"/>
    <xdr:sp macro="" textlink="">
      <xdr:nvSpPr>
        <xdr:cNvPr id="2981" name="Text Box 19">
          <a:extLst>
            <a:ext uri="{FF2B5EF4-FFF2-40B4-BE49-F238E27FC236}">
              <a16:creationId xmlns:a16="http://schemas.microsoft.com/office/drawing/2014/main" xmlns="" id="{140BC50E-F687-433C-9332-69D444D4341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55</xdr:row>
      <xdr:rowOff>504825</xdr:rowOff>
    </xdr:from>
    <xdr:ext cx="95250" cy="444014"/>
    <xdr:sp macro="" textlink="">
      <xdr:nvSpPr>
        <xdr:cNvPr id="2982" name="Text Box 15">
          <a:extLst>
            <a:ext uri="{FF2B5EF4-FFF2-40B4-BE49-F238E27FC236}">
              <a16:creationId xmlns:a16="http://schemas.microsoft.com/office/drawing/2014/main" xmlns="" id="{5C2B736C-A8A8-47E3-AC2E-639A0A86D1D6}"/>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57</xdr:row>
      <xdr:rowOff>0</xdr:rowOff>
    </xdr:from>
    <xdr:ext cx="95250" cy="171450"/>
    <xdr:sp macro="" textlink="">
      <xdr:nvSpPr>
        <xdr:cNvPr id="2983" name="Text Box 16">
          <a:extLst>
            <a:ext uri="{FF2B5EF4-FFF2-40B4-BE49-F238E27FC236}">
              <a16:creationId xmlns:a16="http://schemas.microsoft.com/office/drawing/2014/main" xmlns="" id="{CC6BDF43-DA91-4295-A4FA-D3B77EF01A24}"/>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57</xdr:row>
      <xdr:rowOff>0</xdr:rowOff>
    </xdr:from>
    <xdr:ext cx="95250" cy="171450"/>
    <xdr:sp macro="" textlink="">
      <xdr:nvSpPr>
        <xdr:cNvPr id="2984" name="Text Box 17">
          <a:extLst>
            <a:ext uri="{FF2B5EF4-FFF2-40B4-BE49-F238E27FC236}">
              <a16:creationId xmlns:a16="http://schemas.microsoft.com/office/drawing/2014/main" xmlns="" id="{A1E18F71-0183-4EDF-ABF8-1EFDD95F36E8}"/>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57</xdr:row>
      <xdr:rowOff>0</xdr:rowOff>
    </xdr:from>
    <xdr:ext cx="95250" cy="171450"/>
    <xdr:sp macro="" textlink="">
      <xdr:nvSpPr>
        <xdr:cNvPr id="2985" name="Text Box 18">
          <a:extLst>
            <a:ext uri="{FF2B5EF4-FFF2-40B4-BE49-F238E27FC236}">
              <a16:creationId xmlns:a16="http://schemas.microsoft.com/office/drawing/2014/main" xmlns="" id="{098DB56E-11BE-4B54-801F-24133F936009}"/>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57</xdr:row>
      <xdr:rowOff>0</xdr:rowOff>
    </xdr:from>
    <xdr:ext cx="95250" cy="171450"/>
    <xdr:sp macro="" textlink="">
      <xdr:nvSpPr>
        <xdr:cNvPr id="2986" name="Text Box 19">
          <a:extLst>
            <a:ext uri="{FF2B5EF4-FFF2-40B4-BE49-F238E27FC236}">
              <a16:creationId xmlns:a16="http://schemas.microsoft.com/office/drawing/2014/main" xmlns="" id="{0E4E6892-CAE0-43FC-9F3B-04913739E76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57</xdr:row>
      <xdr:rowOff>0</xdr:rowOff>
    </xdr:from>
    <xdr:ext cx="95250" cy="171450"/>
    <xdr:sp macro="" textlink="">
      <xdr:nvSpPr>
        <xdr:cNvPr id="2987" name="Text Box 16">
          <a:extLst>
            <a:ext uri="{FF2B5EF4-FFF2-40B4-BE49-F238E27FC236}">
              <a16:creationId xmlns:a16="http://schemas.microsoft.com/office/drawing/2014/main" xmlns="" id="{11B15715-A1DC-42F8-9B10-27D473D44FCD}"/>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57</xdr:row>
      <xdr:rowOff>0</xdr:rowOff>
    </xdr:from>
    <xdr:ext cx="95250" cy="171450"/>
    <xdr:sp macro="" textlink="">
      <xdr:nvSpPr>
        <xdr:cNvPr id="2988" name="Text Box 17">
          <a:extLst>
            <a:ext uri="{FF2B5EF4-FFF2-40B4-BE49-F238E27FC236}">
              <a16:creationId xmlns:a16="http://schemas.microsoft.com/office/drawing/2014/main" xmlns="" id="{6FD5FCCA-04BB-44E8-807C-401AA6237003}"/>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57</xdr:row>
      <xdr:rowOff>0</xdr:rowOff>
    </xdr:from>
    <xdr:ext cx="95250" cy="171450"/>
    <xdr:sp macro="" textlink="">
      <xdr:nvSpPr>
        <xdr:cNvPr id="2989" name="Text Box 18">
          <a:extLst>
            <a:ext uri="{FF2B5EF4-FFF2-40B4-BE49-F238E27FC236}">
              <a16:creationId xmlns:a16="http://schemas.microsoft.com/office/drawing/2014/main" xmlns="" id="{7E8928C0-F2B1-41E1-9DA7-43F6BBE75729}"/>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57</xdr:row>
      <xdr:rowOff>0</xdr:rowOff>
    </xdr:from>
    <xdr:ext cx="95250" cy="171450"/>
    <xdr:sp macro="" textlink="">
      <xdr:nvSpPr>
        <xdr:cNvPr id="2990" name="Text Box 16">
          <a:extLst>
            <a:ext uri="{FF2B5EF4-FFF2-40B4-BE49-F238E27FC236}">
              <a16:creationId xmlns:a16="http://schemas.microsoft.com/office/drawing/2014/main" xmlns="" id="{DF1D22A2-24AA-4294-921F-8FF3BFFB8D45}"/>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57</xdr:row>
      <xdr:rowOff>0</xdr:rowOff>
    </xdr:from>
    <xdr:ext cx="95250" cy="171450"/>
    <xdr:sp macro="" textlink="">
      <xdr:nvSpPr>
        <xdr:cNvPr id="2991" name="Text Box 17">
          <a:extLst>
            <a:ext uri="{FF2B5EF4-FFF2-40B4-BE49-F238E27FC236}">
              <a16:creationId xmlns:a16="http://schemas.microsoft.com/office/drawing/2014/main" xmlns="" id="{41E03964-C70C-41AC-89E2-8F1243324BFA}"/>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57</xdr:row>
      <xdr:rowOff>0</xdr:rowOff>
    </xdr:from>
    <xdr:ext cx="95250" cy="171450"/>
    <xdr:sp macro="" textlink="">
      <xdr:nvSpPr>
        <xdr:cNvPr id="2992" name="Text Box 18">
          <a:extLst>
            <a:ext uri="{FF2B5EF4-FFF2-40B4-BE49-F238E27FC236}">
              <a16:creationId xmlns:a16="http://schemas.microsoft.com/office/drawing/2014/main" xmlns="" id="{1CFA35F0-81BF-4A0A-BFEA-ECF156EB34BE}"/>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57</xdr:row>
      <xdr:rowOff>0</xdr:rowOff>
    </xdr:from>
    <xdr:ext cx="95250" cy="171450"/>
    <xdr:sp macro="" textlink="">
      <xdr:nvSpPr>
        <xdr:cNvPr id="2993" name="Text Box 19">
          <a:extLst>
            <a:ext uri="{FF2B5EF4-FFF2-40B4-BE49-F238E27FC236}">
              <a16:creationId xmlns:a16="http://schemas.microsoft.com/office/drawing/2014/main" xmlns="" id="{71D9EBCD-B886-403A-AB57-B8E04593931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57</xdr:row>
      <xdr:rowOff>0</xdr:rowOff>
    </xdr:from>
    <xdr:ext cx="95250" cy="171450"/>
    <xdr:sp macro="" textlink="">
      <xdr:nvSpPr>
        <xdr:cNvPr id="2994" name="Text Box 16">
          <a:extLst>
            <a:ext uri="{FF2B5EF4-FFF2-40B4-BE49-F238E27FC236}">
              <a16:creationId xmlns:a16="http://schemas.microsoft.com/office/drawing/2014/main" xmlns="" id="{2FEC13D7-979B-4317-BF25-13E6C9942C85}"/>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57</xdr:row>
      <xdr:rowOff>0</xdr:rowOff>
    </xdr:from>
    <xdr:ext cx="95250" cy="171450"/>
    <xdr:sp macro="" textlink="">
      <xdr:nvSpPr>
        <xdr:cNvPr id="2995" name="Text Box 17">
          <a:extLst>
            <a:ext uri="{FF2B5EF4-FFF2-40B4-BE49-F238E27FC236}">
              <a16:creationId xmlns:a16="http://schemas.microsoft.com/office/drawing/2014/main" xmlns="" id="{AC516F47-3365-43BC-945F-A325D12DD425}"/>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57</xdr:row>
      <xdr:rowOff>0</xdr:rowOff>
    </xdr:from>
    <xdr:ext cx="95250" cy="171450"/>
    <xdr:sp macro="" textlink="">
      <xdr:nvSpPr>
        <xdr:cNvPr id="2996" name="Text Box 18">
          <a:extLst>
            <a:ext uri="{FF2B5EF4-FFF2-40B4-BE49-F238E27FC236}">
              <a16:creationId xmlns:a16="http://schemas.microsoft.com/office/drawing/2014/main" xmlns="" id="{37E55FAE-F99D-422C-94BB-F7EC4D0B4DDE}"/>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57</xdr:row>
      <xdr:rowOff>0</xdr:rowOff>
    </xdr:from>
    <xdr:ext cx="95250" cy="171450"/>
    <xdr:sp macro="" textlink="">
      <xdr:nvSpPr>
        <xdr:cNvPr id="2997" name="Text Box 19">
          <a:extLst>
            <a:ext uri="{FF2B5EF4-FFF2-40B4-BE49-F238E27FC236}">
              <a16:creationId xmlns:a16="http://schemas.microsoft.com/office/drawing/2014/main" xmlns="" id="{0F3B9798-BF04-4C2F-9270-5F346E73B347}"/>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53</xdr:row>
      <xdr:rowOff>504825</xdr:rowOff>
    </xdr:from>
    <xdr:ext cx="95250" cy="456743"/>
    <xdr:sp macro="" textlink="">
      <xdr:nvSpPr>
        <xdr:cNvPr id="2998" name="Text Box 15">
          <a:extLst>
            <a:ext uri="{FF2B5EF4-FFF2-40B4-BE49-F238E27FC236}">
              <a16:creationId xmlns:a16="http://schemas.microsoft.com/office/drawing/2014/main" xmlns="" id="{9A614F17-A5DF-4900-B094-B70D7A6C1338}"/>
            </a:ext>
          </a:extLst>
        </xdr:cNvPr>
        <xdr:cNvSpPr txBox="1">
          <a:spLocks noChangeArrowheads="1"/>
        </xdr:cNvSpPr>
      </xdr:nvSpPr>
      <xdr:spPr bwMode="auto">
        <a:xfrm>
          <a:off x="4664364" y="5994111"/>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53</xdr:row>
      <xdr:rowOff>504825</xdr:rowOff>
    </xdr:from>
    <xdr:ext cx="95250" cy="442269"/>
    <xdr:sp macro="" textlink="">
      <xdr:nvSpPr>
        <xdr:cNvPr id="2999" name="Text Box 15">
          <a:extLst>
            <a:ext uri="{FF2B5EF4-FFF2-40B4-BE49-F238E27FC236}">
              <a16:creationId xmlns:a16="http://schemas.microsoft.com/office/drawing/2014/main" xmlns="" id="{C80C5E1F-780A-4877-AED6-50D09930702C}"/>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53</xdr:row>
      <xdr:rowOff>504825</xdr:rowOff>
    </xdr:from>
    <xdr:ext cx="95250" cy="442269"/>
    <xdr:sp macro="" textlink="">
      <xdr:nvSpPr>
        <xdr:cNvPr id="3000" name="Text Box 15">
          <a:extLst>
            <a:ext uri="{FF2B5EF4-FFF2-40B4-BE49-F238E27FC236}">
              <a16:creationId xmlns:a16="http://schemas.microsoft.com/office/drawing/2014/main" xmlns="" id="{F50FE8BD-6230-4529-B72F-41EDA35DB96A}"/>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53</xdr:row>
      <xdr:rowOff>504825</xdr:rowOff>
    </xdr:from>
    <xdr:ext cx="95250" cy="213632"/>
    <xdr:sp macro="" textlink="">
      <xdr:nvSpPr>
        <xdr:cNvPr id="3001" name="Text Box 15">
          <a:extLst>
            <a:ext uri="{FF2B5EF4-FFF2-40B4-BE49-F238E27FC236}">
              <a16:creationId xmlns:a16="http://schemas.microsoft.com/office/drawing/2014/main" xmlns="" id="{A4F79130-1A25-49F2-BD0C-3F312F368243}"/>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53</xdr:row>
      <xdr:rowOff>504825</xdr:rowOff>
    </xdr:from>
    <xdr:ext cx="95250" cy="444331"/>
    <xdr:sp macro="" textlink="">
      <xdr:nvSpPr>
        <xdr:cNvPr id="3002" name="Text Box 15">
          <a:extLst>
            <a:ext uri="{FF2B5EF4-FFF2-40B4-BE49-F238E27FC236}">
              <a16:creationId xmlns:a16="http://schemas.microsoft.com/office/drawing/2014/main" xmlns="" id="{697CF567-D87E-44D0-8E16-B9CF85201C64}"/>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53</xdr:row>
      <xdr:rowOff>504825</xdr:rowOff>
    </xdr:from>
    <xdr:ext cx="95250" cy="213632"/>
    <xdr:sp macro="" textlink="">
      <xdr:nvSpPr>
        <xdr:cNvPr id="3003" name="Text Box 15">
          <a:extLst>
            <a:ext uri="{FF2B5EF4-FFF2-40B4-BE49-F238E27FC236}">
              <a16:creationId xmlns:a16="http://schemas.microsoft.com/office/drawing/2014/main" xmlns="" id="{7968CB9C-DCEB-45A7-8853-292CF0B3A14D}"/>
            </a:ext>
          </a:extLst>
        </xdr:cNvPr>
        <xdr:cNvSpPr txBox="1">
          <a:spLocks noChangeArrowheads="1"/>
        </xdr:cNvSpPr>
      </xdr:nvSpPr>
      <xdr:spPr bwMode="auto">
        <a:xfrm>
          <a:off x="12540961"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57</xdr:row>
      <xdr:rowOff>0</xdr:rowOff>
    </xdr:from>
    <xdr:ext cx="95250" cy="171450"/>
    <xdr:sp macro="" textlink="">
      <xdr:nvSpPr>
        <xdr:cNvPr id="3004" name="Text Box 16">
          <a:extLst>
            <a:ext uri="{FF2B5EF4-FFF2-40B4-BE49-F238E27FC236}">
              <a16:creationId xmlns:a16="http://schemas.microsoft.com/office/drawing/2014/main" xmlns="" id="{0762CB3C-9ECF-498B-B854-DB5643ED511D}"/>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57</xdr:row>
      <xdr:rowOff>0</xdr:rowOff>
    </xdr:from>
    <xdr:ext cx="95250" cy="171450"/>
    <xdr:sp macro="" textlink="">
      <xdr:nvSpPr>
        <xdr:cNvPr id="3005" name="Text Box 17">
          <a:extLst>
            <a:ext uri="{FF2B5EF4-FFF2-40B4-BE49-F238E27FC236}">
              <a16:creationId xmlns:a16="http://schemas.microsoft.com/office/drawing/2014/main" xmlns="" id="{4F400534-A5D5-418B-98D0-E093509BA0AE}"/>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57</xdr:row>
      <xdr:rowOff>0</xdr:rowOff>
    </xdr:from>
    <xdr:ext cx="95250" cy="171450"/>
    <xdr:sp macro="" textlink="">
      <xdr:nvSpPr>
        <xdr:cNvPr id="3006" name="Text Box 18">
          <a:extLst>
            <a:ext uri="{FF2B5EF4-FFF2-40B4-BE49-F238E27FC236}">
              <a16:creationId xmlns:a16="http://schemas.microsoft.com/office/drawing/2014/main" xmlns="" id="{EF91639C-9746-4721-A7B8-7D38965EB0BA}"/>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57</xdr:row>
      <xdr:rowOff>0</xdr:rowOff>
    </xdr:from>
    <xdr:ext cx="95250" cy="171450"/>
    <xdr:sp macro="" textlink="">
      <xdr:nvSpPr>
        <xdr:cNvPr id="3007" name="Text Box 19">
          <a:extLst>
            <a:ext uri="{FF2B5EF4-FFF2-40B4-BE49-F238E27FC236}">
              <a16:creationId xmlns:a16="http://schemas.microsoft.com/office/drawing/2014/main" xmlns="" id="{3ABE5C5F-1145-400B-A5CE-8B85E85FB8E6}"/>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57</xdr:row>
      <xdr:rowOff>0</xdr:rowOff>
    </xdr:from>
    <xdr:ext cx="95250" cy="171450"/>
    <xdr:sp macro="" textlink="">
      <xdr:nvSpPr>
        <xdr:cNvPr id="3008" name="Text Box 16">
          <a:extLst>
            <a:ext uri="{FF2B5EF4-FFF2-40B4-BE49-F238E27FC236}">
              <a16:creationId xmlns:a16="http://schemas.microsoft.com/office/drawing/2014/main" xmlns="" id="{23E5379B-17E3-4BC9-A59D-C0FE3C080701}"/>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57</xdr:row>
      <xdr:rowOff>0</xdr:rowOff>
    </xdr:from>
    <xdr:ext cx="95250" cy="171450"/>
    <xdr:sp macro="" textlink="">
      <xdr:nvSpPr>
        <xdr:cNvPr id="3009" name="Text Box 17">
          <a:extLst>
            <a:ext uri="{FF2B5EF4-FFF2-40B4-BE49-F238E27FC236}">
              <a16:creationId xmlns:a16="http://schemas.microsoft.com/office/drawing/2014/main" xmlns="" id="{2D8F3CAB-3485-4062-A60D-F6F66421B27D}"/>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57</xdr:row>
      <xdr:rowOff>0</xdr:rowOff>
    </xdr:from>
    <xdr:ext cx="95250" cy="171450"/>
    <xdr:sp macro="" textlink="">
      <xdr:nvSpPr>
        <xdr:cNvPr id="3010" name="Text Box 18">
          <a:extLst>
            <a:ext uri="{FF2B5EF4-FFF2-40B4-BE49-F238E27FC236}">
              <a16:creationId xmlns:a16="http://schemas.microsoft.com/office/drawing/2014/main" xmlns="" id="{3D30241E-57E4-44DE-AF4E-6ECC3AD094BE}"/>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57</xdr:row>
      <xdr:rowOff>0</xdr:rowOff>
    </xdr:from>
    <xdr:ext cx="95250" cy="171450"/>
    <xdr:sp macro="" textlink="">
      <xdr:nvSpPr>
        <xdr:cNvPr id="3011" name="Text Box 19">
          <a:extLst>
            <a:ext uri="{FF2B5EF4-FFF2-40B4-BE49-F238E27FC236}">
              <a16:creationId xmlns:a16="http://schemas.microsoft.com/office/drawing/2014/main" xmlns="" id="{A4E34B09-709D-4ED6-97A7-37D38372892E}"/>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57</xdr:row>
      <xdr:rowOff>0</xdr:rowOff>
    </xdr:from>
    <xdr:ext cx="95250" cy="171450"/>
    <xdr:sp macro="" textlink="">
      <xdr:nvSpPr>
        <xdr:cNvPr id="3012" name="Text Box 16">
          <a:extLst>
            <a:ext uri="{FF2B5EF4-FFF2-40B4-BE49-F238E27FC236}">
              <a16:creationId xmlns:a16="http://schemas.microsoft.com/office/drawing/2014/main" xmlns="" id="{A1224CF5-F2C5-41F7-83FF-D07227014B65}"/>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57</xdr:row>
      <xdr:rowOff>0</xdr:rowOff>
    </xdr:from>
    <xdr:ext cx="95250" cy="171450"/>
    <xdr:sp macro="" textlink="">
      <xdr:nvSpPr>
        <xdr:cNvPr id="3013" name="Text Box 17">
          <a:extLst>
            <a:ext uri="{FF2B5EF4-FFF2-40B4-BE49-F238E27FC236}">
              <a16:creationId xmlns:a16="http://schemas.microsoft.com/office/drawing/2014/main" xmlns="" id="{12F7F64F-6D4D-4188-ABF6-A7DE9106C397}"/>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57</xdr:row>
      <xdr:rowOff>0</xdr:rowOff>
    </xdr:from>
    <xdr:ext cx="95250" cy="171450"/>
    <xdr:sp macro="" textlink="">
      <xdr:nvSpPr>
        <xdr:cNvPr id="3014" name="Text Box 18">
          <a:extLst>
            <a:ext uri="{FF2B5EF4-FFF2-40B4-BE49-F238E27FC236}">
              <a16:creationId xmlns:a16="http://schemas.microsoft.com/office/drawing/2014/main" xmlns="" id="{2B901185-58DF-4992-BC97-963E2C2FF6EB}"/>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57</xdr:row>
      <xdr:rowOff>0</xdr:rowOff>
    </xdr:from>
    <xdr:ext cx="95250" cy="171450"/>
    <xdr:sp macro="" textlink="">
      <xdr:nvSpPr>
        <xdr:cNvPr id="3015" name="Text Box 19">
          <a:extLst>
            <a:ext uri="{FF2B5EF4-FFF2-40B4-BE49-F238E27FC236}">
              <a16:creationId xmlns:a16="http://schemas.microsoft.com/office/drawing/2014/main" xmlns="" id="{41A31211-69F7-4CD1-8CAE-EDD77568023B}"/>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55</xdr:row>
      <xdr:rowOff>504825</xdr:rowOff>
    </xdr:from>
    <xdr:ext cx="95250" cy="444014"/>
    <xdr:sp macro="" textlink="">
      <xdr:nvSpPr>
        <xdr:cNvPr id="3016" name="Text Box 15">
          <a:extLst>
            <a:ext uri="{FF2B5EF4-FFF2-40B4-BE49-F238E27FC236}">
              <a16:creationId xmlns:a16="http://schemas.microsoft.com/office/drawing/2014/main" xmlns="" id="{17522059-0081-41B2-87E6-E615317A4FA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57</xdr:row>
      <xdr:rowOff>0</xdr:rowOff>
    </xdr:from>
    <xdr:ext cx="95250" cy="171450"/>
    <xdr:sp macro="" textlink="">
      <xdr:nvSpPr>
        <xdr:cNvPr id="3017" name="Text Box 16">
          <a:extLst>
            <a:ext uri="{FF2B5EF4-FFF2-40B4-BE49-F238E27FC236}">
              <a16:creationId xmlns:a16="http://schemas.microsoft.com/office/drawing/2014/main" xmlns="" id="{95A22F5F-6E61-4ECF-A2E0-0BCFE19CB14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57</xdr:row>
      <xdr:rowOff>0</xdr:rowOff>
    </xdr:from>
    <xdr:ext cx="95250" cy="171450"/>
    <xdr:sp macro="" textlink="">
      <xdr:nvSpPr>
        <xdr:cNvPr id="3018" name="Text Box 17">
          <a:extLst>
            <a:ext uri="{FF2B5EF4-FFF2-40B4-BE49-F238E27FC236}">
              <a16:creationId xmlns:a16="http://schemas.microsoft.com/office/drawing/2014/main" xmlns="" id="{639349FF-75EF-4E4E-B8F0-4B909A06FCCA}"/>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57</xdr:row>
      <xdr:rowOff>0</xdr:rowOff>
    </xdr:from>
    <xdr:ext cx="95250" cy="171450"/>
    <xdr:sp macro="" textlink="">
      <xdr:nvSpPr>
        <xdr:cNvPr id="3019" name="Text Box 18">
          <a:extLst>
            <a:ext uri="{FF2B5EF4-FFF2-40B4-BE49-F238E27FC236}">
              <a16:creationId xmlns:a16="http://schemas.microsoft.com/office/drawing/2014/main" xmlns="" id="{72987BC2-3C70-443F-AADB-57363F1C8288}"/>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57</xdr:row>
      <xdr:rowOff>0</xdr:rowOff>
    </xdr:from>
    <xdr:ext cx="95250" cy="171450"/>
    <xdr:sp macro="" textlink="">
      <xdr:nvSpPr>
        <xdr:cNvPr id="3020" name="Text Box 19">
          <a:extLst>
            <a:ext uri="{FF2B5EF4-FFF2-40B4-BE49-F238E27FC236}">
              <a16:creationId xmlns:a16="http://schemas.microsoft.com/office/drawing/2014/main" xmlns="" id="{06AD0EDC-458E-4B95-95C5-E43BD76BDB85}"/>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55</xdr:row>
      <xdr:rowOff>504825</xdr:rowOff>
    </xdr:from>
    <xdr:ext cx="95250" cy="442269"/>
    <xdr:sp macro="" textlink="">
      <xdr:nvSpPr>
        <xdr:cNvPr id="3021" name="Text Box 15">
          <a:extLst>
            <a:ext uri="{FF2B5EF4-FFF2-40B4-BE49-F238E27FC236}">
              <a16:creationId xmlns:a16="http://schemas.microsoft.com/office/drawing/2014/main" xmlns="" id="{46778F98-717C-4625-83C6-31005FD10E21}"/>
            </a:ext>
          </a:extLst>
        </xdr:cNvPr>
        <xdr:cNvSpPr txBox="1">
          <a:spLocks noChangeArrowheads="1"/>
        </xdr:cNvSpPr>
      </xdr:nvSpPr>
      <xdr:spPr bwMode="auto">
        <a:xfrm>
          <a:off x="12540961" y="673302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57</xdr:row>
      <xdr:rowOff>0</xdr:rowOff>
    </xdr:from>
    <xdr:ext cx="95250" cy="171450"/>
    <xdr:sp macro="" textlink="">
      <xdr:nvSpPr>
        <xdr:cNvPr id="3022" name="Text Box 16">
          <a:extLst>
            <a:ext uri="{FF2B5EF4-FFF2-40B4-BE49-F238E27FC236}">
              <a16:creationId xmlns:a16="http://schemas.microsoft.com/office/drawing/2014/main" xmlns="" id="{9ABB91B8-DEF1-485B-B7C7-C8D22291714B}"/>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57</xdr:row>
      <xdr:rowOff>0</xdr:rowOff>
    </xdr:from>
    <xdr:ext cx="95250" cy="171450"/>
    <xdr:sp macro="" textlink="">
      <xdr:nvSpPr>
        <xdr:cNvPr id="3023" name="Text Box 17">
          <a:extLst>
            <a:ext uri="{FF2B5EF4-FFF2-40B4-BE49-F238E27FC236}">
              <a16:creationId xmlns:a16="http://schemas.microsoft.com/office/drawing/2014/main" xmlns="" id="{278C79FA-D1EB-45F3-AB82-B2F22220E22B}"/>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57</xdr:row>
      <xdr:rowOff>0</xdr:rowOff>
    </xdr:from>
    <xdr:ext cx="95250" cy="171450"/>
    <xdr:sp macro="" textlink="">
      <xdr:nvSpPr>
        <xdr:cNvPr id="3024" name="Text Box 18">
          <a:extLst>
            <a:ext uri="{FF2B5EF4-FFF2-40B4-BE49-F238E27FC236}">
              <a16:creationId xmlns:a16="http://schemas.microsoft.com/office/drawing/2014/main" xmlns="" id="{D6875343-B561-40BD-B78F-CD8AB98F843D}"/>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57</xdr:row>
      <xdr:rowOff>0</xdr:rowOff>
    </xdr:from>
    <xdr:ext cx="95250" cy="171450"/>
    <xdr:sp macro="" textlink="">
      <xdr:nvSpPr>
        <xdr:cNvPr id="3025" name="Text Box 16">
          <a:extLst>
            <a:ext uri="{FF2B5EF4-FFF2-40B4-BE49-F238E27FC236}">
              <a16:creationId xmlns:a16="http://schemas.microsoft.com/office/drawing/2014/main" xmlns="" id="{FFEDE923-A860-46CD-80EF-7BCC9398FA85}"/>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57</xdr:row>
      <xdr:rowOff>0</xdr:rowOff>
    </xdr:from>
    <xdr:ext cx="95250" cy="171450"/>
    <xdr:sp macro="" textlink="">
      <xdr:nvSpPr>
        <xdr:cNvPr id="3026" name="Text Box 17">
          <a:extLst>
            <a:ext uri="{FF2B5EF4-FFF2-40B4-BE49-F238E27FC236}">
              <a16:creationId xmlns:a16="http://schemas.microsoft.com/office/drawing/2014/main" xmlns="" id="{FFDF5DDC-EE8E-4468-A996-6E2E56A7CB7E}"/>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57</xdr:row>
      <xdr:rowOff>0</xdr:rowOff>
    </xdr:from>
    <xdr:ext cx="95250" cy="171450"/>
    <xdr:sp macro="" textlink="">
      <xdr:nvSpPr>
        <xdr:cNvPr id="3027" name="Text Box 18">
          <a:extLst>
            <a:ext uri="{FF2B5EF4-FFF2-40B4-BE49-F238E27FC236}">
              <a16:creationId xmlns:a16="http://schemas.microsoft.com/office/drawing/2014/main" xmlns="" id="{D3D5968A-BD65-4DF7-8FBA-7038AEC903B7}"/>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57</xdr:row>
      <xdr:rowOff>0</xdr:rowOff>
    </xdr:from>
    <xdr:ext cx="95250" cy="171450"/>
    <xdr:sp macro="" textlink="">
      <xdr:nvSpPr>
        <xdr:cNvPr id="3028" name="Text Box 19">
          <a:extLst>
            <a:ext uri="{FF2B5EF4-FFF2-40B4-BE49-F238E27FC236}">
              <a16:creationId xmlns:a16="http://schemas.microsoft.com/office/drawing/2014/main" xmlns="" id="{8891384E-9941-49AF-8F29-EAA7E3D9DAF2}"/>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57</xdr:row>
      <xdr:rowOff>0</xdr:rowOff>
    </xdr:from>
    <xdr:ext cx="95250" cy="171450"/>
    <xdr:sp macro="" textlink="">
      <xdr:nvSpPr>
        <xdr:cNvPr id="3029" name="Text Box 16">
          <a:extLst>
            <a:ext uri="{FF2B5EF4-FFF2-40B4-BE49-F238E27FC236}">
              <a16:creationId xmlns:a16="http://schemas.microsoft.com/office/drawing/2014/main" xmlns="" id="{AB0D4E16-E3E5-442A-9ED1-B0820B5A0E04}"/>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57</xdr:row>
      <xdr:rowOff>0</xdr:rowOff>
    </xdr:from>
    <xdr:ext cx="95250" cy="171450"/>
    <xdr:sp macro="" textlink="">
      <xdr:nvSpPr>
        <xdr:cNvPr id="3030" name="Text Box 17">
          <a:extLst>
            <a:ext uri="{FF2B5EF4-FFF2-40B4-BE49-F238E27FC236}">
              <a16:creationId xmlns:a16="http://schemas.microsoft.com/office/drawing/2014/main" xmlns="" id="{84494B91-30D1-49B1-A44C-7B74A9399ACC}"/>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57</xdr:row>
      <xdr:rowOff>0</xdr:rowOff>
    </xdr:from>
    <xdr:ext cx="95250" cy="171450"/>
    <xdr:sp macro="" textlink="">
      <xdr:nvSpPr>
        <xdr:cNvPr id="3031" name="Text Box 18">
          <a:extLst>
            <a:ext uri="{FF2B5EF4-FFF2-40B4-BE49-F238E27FC236}">
              <a16:creationId xmlns:a16="http://schemas.microsoft.com/office/drawing/2014/main" xmlns="" id="{EAB14198-E9F0-463D-8132-696B041018FB}"/>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57</xdr:row>
      <xdr:rowOff>170392</xdr:rowOff>
    </xdr:from>
    <xdr:ext cx="95250" cy="213632"/>
    <xdr:sp macro="" textlink="">
      <xdr:nvSpPr>
        <xdr:cNvPr id="3032" name="Text Box 15">
          <a:extLst>
            <a:ext uri="{FF2B5EF4-FFF2-40B4-BE49-F238E27FC236}">
              <a16:creationId xmlns:a16="http://schemas.microsoft.com/office/drawing/2014/main" xmlns="" id="{BECAD7BE-5B0C-4429-AAF3-86A50AF8FA24}"/>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57</xdr:row>
      <xdr:rowOff>0</xdr:rowOff>
    </xdr:from>
    <xdr:ext cx="95250" cy="171450"/>
    <xdr:sp macro="" textlink="">
      <xdr:nvSpPr>
        <xdr:cNvPr id="3033" name="Text Box 16">
          <a:extLst>
            <a:ext uri="{FF2B5EF4-FFF2-40B4-BE49-F238E27FC236}">
              <a16:creationId xmlns:a16="http://schemas.microsoft.com/office/drawing/2014/main" xmlns="" id="{A798BCDE-AAF4-4C77-923A-2B5E0CBC76BA}"/>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57</xdr:row>
      <xdr:rowOff>0</xdr:rowOff>
    </xdr:from>
    <xdr:ext cx="95250" cy="171450"/>
    <xdr:sp macro="" textlink="">
      <xdr:nvSpPr>
        <xdr:cNvPr id="3034" name="Text Box 17">
          <a:extLst>
            <a:ext uri="{FF2B5EF4-FFF2-40B4-BE49-F238E27FC236}">
              <a16:creationId xmlns:a16="http://schemas.microsoft.com/office/drawing/2014/main" xmlns="" id="{B36848E8-64C6-410B-89EC-7442F2D04FD9}"/>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57</xdr:row>
      <xdr:rowOff>0</xdr:rowOff>
    </xdr:from>
    <xdr:ext cx="95250" cy="171450"/>
    <xdr:sp macro="" textlink="">
      <xdr:nvSpPr>
        <xdr:cNvPr id="3035" name="Text Box 18">
          <a:extLst>
            <a:ext uri="{FF2B5EF4-FFF2-40B4-BE49-F238E27FC236}">
              <a16:creationId xmlns:a16="http://schemas.microsoft.com/office/drawing/2014/main" xmlns="" id="{BC5BB572-72E1-4F5D-A3B2-3B5DBCD0CDBD}"/>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57</xdr:row>
      <xdr:rowOff>0</xdr:rowOff>
    </xdr:from>
    <xdr:ext cx="95250" cy="171450"/>
    <xdr:sp macro="" textlink="">
      <xdr:nvSpPr>
        <xdr:cNvPr id="3036" name="Text Box 19">
          <a:extLst>
            <a:ext uri="{FF2B5EF4-FFF2-40B4-BE49-F238E27FC236}">
              <a16:creationId xmlns:a16="http://schemas.microsoft.com/office/drawing/2014/main" xmlns="" id="{B7841915-491E-4C17-BA49-716758ED55DF}"/>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57</xdr:row>
      <xdr:rowOff>0</xdr:rowOff>
    </xdr:from>
    <xdr:ext cx="95250" cy="171450"/>
    <xdr:sp macro="" textlink="">
      <xdr:nvSpPr>
        <xdr:cNvPr id="3037" name="Text Box 16">
          <a:extLst>
            <a:ext uri="{FF2B5EF4-FFF2-40B4-BE49-F238E27FC236}">
              <a16:creationId xmlns:a16="http://schemas.microsoft.com/office/drawing/2014/main" xmlns="" id="{360428EE-AFDD-4697-A7FE-6C8BDDF7CED7}"/>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57</xdr:row>
      <xdr:rowOff>0</xdr:rowOff>
    </xdr:from>
    <xdr:ext cx="95250" cy="171450"/>
    <xdr:sp macro="" textlink="">
      <xdr:nvSpPr>
        <xdr:cNvPr id="3038" name="Text Box 17">
          <a:extLst>
            <a:ext uri="{FF2B5EF4-FFF2-40B4-BE49-F238E27FC236}">
              <a16:creationId xmlns:a16="http://schemas.microsoft.com/office/drawing/2014/main" xmlns="" id="{1B0EC03E-41ED-4D47-B54C-939D7493DFE3}"/>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57</xdr:row>
      <xdr:rowOff>0</xdr:rowOff>
    </xdr:from>
    <xdr:ext cx="95250" cy="171450"/>
    <xdr:sp macro="" textlink="">
      <xdr:nvSpPr>
        <xdr:cNvPr id="3039" name="Text Box 18">
          <a:extLst>
            <a:ext uri="{FF2B5EF4-FFF2-40B4-BE49-F238E27FC236}">
              <a16:creationId xmlns:a16="http://schemas.microsoft.com/office/drawing/2014/main" xmlns="" id="{C50D9D37-A235-4A35-B71B-253638C4671B}"/>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57</xdr:row>
      <xdr:rowOff>0</xdr:rowOff>
    </xdr:from>
    <xdr:ext cx="95250" cy="171450"/>
    <xdr:sp macro="" textlink="">
      <xdr:nvSpPr>
        <xdr:cNvPr id="3040" name="Text Box 19">
          <a:extLst>
            <a:ext uri="{FF2B5EF4-FFF2-40B4-BE49-F238E27FC236}">
              <a16:creationId xmlns:a16="http://schemas.microsoft.com/office/drawing/2014/main" xmlns="" id="{0A331B10-9053-4817-B09E-B5BF95F15DBF}"/>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54</xdr:row>
      <xdr:rowOff>0</xdr:rowOff>
    </xdr:from>
    <xdr:ext cx="95250" cy="171450"/>
    <xdr:sp macro="" textlink="">
      <xdr:nvSpPr>
        <xdr:cNvPr id="3041" name="Text Box 16">
          <a:extLst>
            <a:ext uri="{FF2B5EF4-FFF2-40B4-BE49-F238E27FC236}">
              <a16:creationId xmlns:a16="http://schemas.microsoft.com/office/drawing/2014/main" xmlns="" id="{7BC43391-872F-44F4-9F29-808AC1F3BEDF}"/>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54</xdr:row>
      <xdr:rowOff>0</xdr:rowOff>
    </xdr:from>
    <xdr:ext cx="95250" cy="171450"/>
    <xdr:sp macro="" textlink="">
      <xdr:nvSpPr>
        <xdr:cNvPr id="3042" name="Text Box 17">
          <a:extLst>
            <a:ext uri="{FF2B5EF4-FFF2-40B4-BE49-F238E27FC236}">
              <a16:creationId xmlns:a16="http://schemas.microsoft.com/office/drawing/2014/main" xmlns="" id="{60F4D6E0-DD6B-4B1A-B3CA-954B82924D2E}"/>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54</xdr:row>
      <xdr:rowOff>0</xdr:rowOff>
    </xdr:from>
    <xdr:ext cx="95250" cy="171450"/>
    <xdr:sp macro="" textlink="">
      <xdr:nvSpPr>
        <xdr:cNvPr id="3043" name="Text Box 18">
          <a:extLst>
            <a:ext uri="{FF2B5EF4-FFF2-40B4-BE49-F238E27FC236}">
              <a16:creationId xmlns:a16="http://schemas.microsoft.com/office/drawing/2014/main" xmlns="" id="{A4F5FE43-AE83-462D-922E-1E5C9DC7742E}"/>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54</xdr:row>
      <xdr:rowOff>0</xdr:rowOff>
    </xdr:from>
    <xdr:ext cx="95250" cy="171450"/>
    <xdr:sp macro="" textlink="">
      <xdr:nvSpPr>
        <xdr:cNvPr id="3044" name="Text Box 19">
          <a:extLst>
            <a:ext uri="{FF2B5EF4-FFF2-40B4-BE49-F238E27FC236}">
              <a16:creationId xmlns:a16="http://schemas.microsoft.com/office/drawing/2014/main" xmlns="" id="{E2D21CFB-8607-4E7C-9BD6-17015D56ACAE}"/>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55</xdr:row>
      <xdr:rowOff>504825</xdr:rowOff>
    </xdr:from>
    <xdr:ext cx="95250" cy="444014"/>
    <xdr:sp macro="" textlink="">
      <xdr:nvSpPr>
        <xdr:cNvPr id="3045" name="Text Box 15">
          <a:extLst>
            <a:ext uri="{FF2B5EF4-FFF2-40B4-BE49-F238E27FC236}">
              <a16:creationId xmlns:a16="http://schemas.microsoft.com/office/drawing/2014/main" xmlns="" id="{9CCB73F8-F16D-4687-BEE4-9424BAA5DD5F}"/>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57</xdr:row>
      <xdr:rowOff>0</xdr:rowOff>
    </xdr:from>
    <xdr:ext cx="95250" cy="171450"/>
    <xdr:sp macro="" textlink="">
      <xdr:nvSpPr>
        <xdr:cNvPr id="3046" name="Text Box 16">
          <a:extLst>
            <a:ext uri="{FF2B5EF4-FFF2-40B4-BE49-F238E27FC236}">
              <a16:creationId xmlns:a16="http://schemas.microsoft.com/office/drawing/2014/main" xmlns="" id="{5C2B51B4-DDE4-4E52-9D04-0128FD88017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57</xdr:row>
      <xdr:rowOff>0</xdr:rowOff>
    </xdr:from>
    <xdr:ext cx="95250" cy="171450"/>
    <xdr:sp macro="" textlink="">
      <xdr:nvSpPr>
        <xdr:cNvPr id="3047" name="Text Box 17">
          <a:extLst>
            <a:ext uri="{FF2B5EF4-FFF2-40B4-BE49-F238E27FC236}">
              <a16:creationId xmlns:a16="http://schemas.microsoft.com/office/drawing/2014/main" xmlns="" id="{96D4523F-54F2-4404-A667-F6DAA9177105}"/>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57</xdr:row>
      <xdr:rowOff>0</xdr:rowOff>
    </xdr:from>
    <xdr:ext cx="95250" cy="171450"/>
    <xdr:sp macro="" textlink="">
      <xdr:nvSpPr>
        <xdr:cNvPr id="3048" name="Text Box 18">
          <a:extLst>
            <a:ext uri="{FF2B5EF4-FFF2-40B4-BE49-F238E27FC236}">
              <a16:creationId xmlns:a16="http://schemas.microsoft.com/office/drawing/2014/main" xmlns="" id="{8AE36D4F-2512-4701-AC59-4A0B63D86DFD}"/>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57</xdr:row>
      <xdr:rowOff>0</xdr:rowOff>
    </xdr:from>
    <xdr:ext cx="95250" cy="171450"/>
    <xdr:sp macro="" textlink="">
      <xdr:nvSpPr>
        <xdr:cNvPr id="3049" name="Text Box 19">
          <a:extLst>
            <a:ext uri="{FF2B5EF4-FFF2-40B4-BE49-F238E27FC236}">
              <a16:creationId xmlns:a16="http://schemas.microsoft.com/office/drawing/2014/main" xmlns="" id="{E60E56AD-BDC8-4CA8-B053-8C114102B98C}"/>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57</xdr:row>
      <xdr:rowOff>0</xdr:rowOff>
    </xdr:from>
    <xdr:ext cx="95250" cy="171450"/>
    <xdr:sp macro="" textlink="">
      <xdr:nvSpPr>
        <xdr:cNvPr id="3050" name="Text Box 16">
          <a:extLst>
            <a:ext uri="{FF2B5EF4-FFF2-40B4-BE49-F238E27FC236}">
              <a16:creationId xmlns:a16="http://schemas.microsoft.com/office/drawing/2014/main" xmlns="" id="{55D32B8E-7EEA-40FA-B30E-78D7D5644E26}"/>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57</xdr:row>
      <xdr:rowOff>0</xdr:rowOff>
    </xdr:from>
    <xdr:ext cx="95250" cy="171450"/>
    <xdr:sp macro="" textlink="">
      <xdr:nvSpPr>
        <xdr:cNvPr id="3051" name="Text Box 17">
          <a:extLst>
            <a:ext uri="{FF2B5EF4-FFF2-40B4-BE49-F238E27FC236}">
              <a16:creationId xmlns:a16="http://schemas.microsoft.com/office/drawing/2014/main" xmlns="" id="{58B42EB4-29F2-40C6-AD8E-4143447745CB}"/>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57</xdr:row>
      <xdr:rowOff>15875</xdr:rowOff>
    </xdr:from>
    <xdr:ext cx="95250" cy="171450"/>
    <xdr:sp macro="" textlink="">
      <xdr:nvSpPr>
        <xdr:cNvPr id="3052" name="Text Box 18">
          <a:extLst>
            <a:ext uri="{FF2B5EF4-FFF2-40B4-BE49-F238E27FC236}">
              <a16:creationId xmlns:a16="http://schemas.microsoft.com/office/drawing/2014/main" xmlns="" id="{68BCE6E6-64E0-47BA-B1DA-FCC4AB53C371}"/>
            </a:ext>
          </a:extLst>
        </xdr:cNvPr>
        <xdr:cNvSpPr txBox="1">
          <a:spLocks noChangeArrowheads="1"/>
        </xdr:cNvSpPr>
      </xdr:nvSpPr>
      <xdr:spPr bwMode="auto">
        <a:xfrm>
          <a:off x="12485398" y="711633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57</xdr:row>
      <xdr:rowOff>0</xdr:rowOff>
    </xdr:from>
    <xdr:ext cx="95250" cy="171450"/>
    <xdr:sp macro="" textlink="">
      <xdr:nvSpPr>
        <xdr:cNvPr id="3053" name="Text Box 16">
          <a:extLst>
            <a:ext uri="{FF2B5EF4-FFF2-40B4-BE49-F238E27FC236}">
              <a16:creationId xmlns:a16="http://schemas.microsoft.com/office/drawing/2014/main" xmlns="" id="{31A99D19-A719-4CAF-9179-6BB581FA8EC3}"/>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57</xdr:row>
      <xdr:rowOff>0</xdr:rowOff>
    </xdr:from>
    <xdr:ext cx="95250" cy="171450"/>
    <xdr:sp macro="" textlink="">
      <xdr:nvSpPr>
        <xdr:cNvPr id="3054" name="Text Box 17">
          <a:extLst>
            <a:ext uri="{FF2B5EF4-FFF2-40B4-BE49-F238E27FC236}">
              <a16:creationId xmlns:a16="http://schemas.microsoft.com/office/drawing/2014/main" xmlns="" id="{0CB3BBDB-6244-480E-B564-904A2C120E63}"/>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57</xdr:row>
      <xdr:rowOff>0</xdr:rowOff>
    </xdr:from>
    <xdr:ext cx="95250" cy="171450"/>
    <xdr:sp macro="" textlink="">
      <xdr:nvSpPr>
        <xdr:cNvPr id="3055" name="Text Box 18">
          <a:extLst>
            <a:ext uri="{FF2B5EF4-FFF2-40B4-BE49-F238E27FC236}">
              <a16:creationId xmlns:a16="http://schemas.microsoft.com/office/drawing/2014/main" xmlns="" id="{A460615B-1E70-4939-BB5C-D221B99E8E32}"/>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57</xdr:row>
      <xdr:rowOff>0</xdr:rowOff>
    </xdr:from>
    <xdr:ext cx="95250" cy="171450"/>
    <xdr:sp macro="" textlink="">
      <xdr:nvSpPr>
        <xdr:cNvPr id="3056" name="Text Box 19">
          <a:extLst>
            <a:ext uri="{FF2B5EF4-FFF2-40B4-BE49-F238E27FC236}">
              <a16:creationId xmlns:a16="http://schemas.microsoft.com/office/drawing/2014/main" xmlns="" id="{7AB73439-3F46-4DB7-9CC2-34CDAD718727}"/>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57</xdr:row>
      <xdr:rowOff>0</xdr:rowOff>
    </xdr:from>
    <xdr:ext cx="95250" cy="171450"/>
    <xdr:sp macro="" textlink="">
      <xdr:nvSpPr>
        <xdr:cNvPr id="3057" name="Text Box 16">
          <a:extLst>
            <a:ext uri="{FF2B5EF4-FFF2-40B4-BE49-F238E27FC236}">
              <a16:creationId xmlns:a16="http://schemas.microsoft.com/office/drawing/2014/main" xmlns="" id="{188AAFFF-DE39-42D1-BD9C-3DA908AA0B3D}"/>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57</xdr:row>
      <xdr:rowOff>170392</xdr:rowOff>
    </xdr:from>
    <xdr:ext cx="95250" cy="213632"/>
    <xdr:sp macro="" textlink="">
      <xdr:nvSpPr>
        <xdr:cNvPr id="3058" name="Text Box 15">
          <a:extLst>
            <a:ext uri="{FF2B5EF4-FFF2-40B4-BE49-F238E27FC236}">
              <a16:creationId xmlns:a16="http://schemas.microsoft.com/office/drawing/2014/main" xmlns="" id="{1E7D4541-05F8-49BA-9B09-42B11ED63DF9}"/>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57</xdr:row>
      <xdr:rowOff>504825</xdr:rowOff>
    </xdr:from>
    <xdr:ext cx="95250" cy="448496"/>
    <xdr:sp macro="" textlink="">
      <xdr:nvSpPr>
        <xdr:cNvPr id="3059" name="Text Box 15">
          <a:extLst>
            <a:ext uri="{FF2B5EF4-FFF2-40B4-BE49-F238E27FC236}">
              <a16:creationId xmlns:a16="http://schemas.microsoft.com/office/drawing/2014/main" xmlns="" id="{838C0675-F971-406F-98CB-528901526AE1}"/>
            </a:ext>
          </a:extLst>
        </xdr:cNvPr>
        <xdr:cNvSpPr txBox="1">
          <a:spLocks noChangeArrowheads="1"/>
        </xdr:cNvSpPr>
      </xdr:nvSpPr>
      <xdr:spPr bwMode="auto">
        <a:xfrm>
          <a:off x="4664364" y="5994111"/>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57</xdr:row>
      <xdr:rowOff>504825</xdr:rowOff>
    </xdr:from>
    <xdr:ext cx="95250" cy="442269"/>
    <xdr:sp macro="" textlink="">
      <xdr:nvSpPr>
        <xdr:cNvPr id="3060" name="Text Box 15">
          <a:extLst>
            <a:ext uri="{FF2B5EF4-FFF2-40B4-BE49-F238E27FC236}">
              <a16:creationId xmlns:a16="http://schemas.microsoft.com/office/drawing/2014/main" xmlns="" id="{F70AEAEE-251B-4C1F-991F-EA9FECE1C539}"/>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57</xdr:row>
      <xdr:rowOff>504825</xdr:rowOff>
    </xdr:from>
    <xdr:ext cx="95250" cy="442269"/>
    <xdr:sp macro="" textlink="">
      <xdr:nvSpPr>
        <xdr:cNvPr id="3061" name="Text Box 15">
          <a:extLst>
            <a:ext uri="{FF2B5EF4-FFF2-40B4-BE49-F238E27FC236}">
              <a16:creationId xmlns:a16="http://schemas.microsoft.com/office/drawing/2014/main" xmlns="" id="{CC7966E5-DA18-43E0-99E8-843C09BFF7DD}"/>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57</xdr:row>
      <xdr:rowOff>504825</xdr:rowOff>
    </xdr:from>
    <xdr:ext cx="95250" cy="213632"/>
    <xdr:sp macro="" textlink="">
      <xdr:nvSpPr>
        <xdr:cNvPr id="3062" name="Text Box 15">
          <a:extLst>
            <a:ext uri="{FF2B5EF4-FFF2-40B4-BE49-F238E27FC236}">
              <a16:creationId xmlns:a16="http://schemas.microsoft.com/office/drawing/2014/main" xmlns="" id="{72D50B00-72B2-431E-822A-9F81F8E67BC7}"/>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57</xdr:row>
      <xdr:rowOff>504825</xdr:rowOff>
    </xdr:from>
    <xdr:ext cx="95250" cy="444331"/>
    <xdr:sp macro="" textlink="">
      <xdr:nvSpPr>
        <xdr:cNvPr id="3063" name="Text Box 15">
          <a:extLst>
            <a:ext uri="{FF2B5EF4-FFF2-40B4-BE49-F238E27FC236}">
              <a16:creationId xmlns:a16="http://schemas.microsoft.com/office/drawing/2014/main" xmlns="" id="{3FA1077A-0E8E-45A5-BF6E-9CAA7D33C065}"/>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57</xdr:row>
      <xdr:rowOff>170392</xdr:rowOff>
    </xdr:from>
    <xdr:ext cx="95250" cy="213632"/>
    <xdr:sp macro="" textlink="">
      <xdr:nvSpPr>
        <xdr:cNvPr id="3064" name="Text Box 15">
          <a:extLst>
            <a:ext uri="{FF2B5EF4-FFF2-40B4-BE49-F238E27FC236}">
              <a16:creationId xmlns:a16="http://schemas.microsoft.com/office/drawing/2014/main" xmlns="" id="{AE4743FF-B055-472A-AD16-89B78EA6056C}"/>
            </a:ext>
          </a:extLst>
        </xdr:cNvPr>
        <xdr:cNvSpPr txBox="1">
          <a:spLocks noChangeArrowheads="1"/>
        </xdr:cNvSpPr>
      </xdr:nvSpPr>
      <xdr:spPr bwMode="auto">
        <a:xfrm>
          <a:off x="12578484" y="579302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61</xdr:row>
      <xdr:rowOff>0</xdr:rowOff>
    </xdr:from>
    <xdr:ext cx="95250" cy="171450"/>
    <xdr:sp macro="" textlink="">
      <xdr:nvSpPr>
        <xdr:cNvPr id="3065" name="Text Box 16">
          <a:extLst>
            <a:ext uri="{FF2B5EF4-FFF2-40B4-BE49-F238E27FC236}">
              <a16:creationId xmlns:a16="http://schemas.microsoft.com/office/drawing/2014/main" xmlns="" id="{97A4E41B-3CBB-45BB-B402-0CB8D168ABE6}"/>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61</xdr:row>
      <xdr:rowOff>0</xdr:rowOff>
    </xdr:from>
    <xdr:ext cx="95250" cy="171450"/>
    <xdr:sp macro="" textlink="">
      <xdr:nvSpPr>
        <xdr:cNvPr id="3066" name="Text Box 17">
          <a:extLst>
            <a:ext uri="{FF2B5EF4-FFF2-40B4-BE49-F238E27FC236}">
              <a16:creationId xmlns:a16="http://schemas.microsoft.com/office/drawing/2014/main" xmlns="" id="{FA926BFB-6165-4FB8-8748-55F6D5B8E21B}"/>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61</xdr:row>
      <xdr:rowOff>0</xdr:rowOff>
    </xdr:from>
    <xdr:ext cx="95250" cy="171450"/>
    <xdr:sp macro="" textlink="">
      <xdr:nvSpPr>
        <xdr:cNvPr id="3067" name="Text Box 18">
          <a:extLst>
            <a:ext uri="{FF2B5EF4-FFF2-40B4-BE49-F238E27FC236}">
              <a16:creationId xmlns:a16="http://schemas.microsoft.com/office/drawing/2014/main" xmlns="" id="{C08174A4-1FA9-4696-9C2D-BD69EF6BD878}"/>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61</xdr:row>
      <xdr:rowOff>0</xdr:rowOff>
    </xdr:from>
    <xdr:ext cx="95250" cy="171450"/>
    <xdr:sp macro="" textlink="">
      <xdr:nvSpPr>
        <xdr:cNvPr id="3068" name="Text Box 19">
          <a:extLst>
            <a:ext uri="{FF2B5EF4-FFF2-40B4-BE49-F238E27FC236}">
              <a16:creationId xmlns:a16="http://schemas.microsoft.com/office/drawing/2014/main" xmlns="" id="{5A1D4C87-7479-45AF-8E99-2D017E6D34B6}"/>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61</xdr:row>
      <xdr:rowOff>0</xdr:rowOff>
    </xdr:from>
    <xdr:ext cx="95250" cy="171450"/>
    <xdr:sp macro="" textlink="">
      <xdr:nvSpPr>
        <xdr:cNvPr id="3069" name="Text Box 16">
          <a:extLst>
            <a:ext uri="{FF2B5EF4-FFF2-40B4-BE49-F238E27FC236}">
              <a16:creationId xmlns:a16="http://schemas.microsoft.com/office/drawing/2014/main" xmlns="" id="{ACA2156A-9364-42A4-9AE3-94FA79E69312}"/>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61</xdr:row>
      <xdr:rowOff>0</xdr:rowOff>
    </xdr:from>
    <xdr:ext cx="95250" cy="171450"/>
    <xdr:sp macro="" textlink="">
      <xdr:nvSpPr>
        <xdr:cNvPr id="3070" name="Text Box 17">
          <a:extLst>
            <a:ext uri="{FF2B5EF4-FFF2-40B4-BE49-F238E27FC236}">
              <a16:creationId xmlns:a16="http://schemas.microsoft.com/office/drawing/2014/main" xmlns="" id="{6559CC3E-1E21-4E94-86A7-21C142A8CBC7}"/>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61</xdr:row>
      <xdr:rowOff>0</xdr:rowOff>
    </xdr:from>
    <xdr:ext cx="95250" cy="171450"/>
    <xdr:sp macro="" textlink="">
      <xdr:nvSpPr>
        <xdr:cNvPr id="3071" name="Text Box 18">
          <a:extLst>
            <a:ext uri="{FF2B5EF4-FFF2-40B4-BE49-F238E27FC236}">
              <a16:creationId xmlns:a16="http://schemas.microsoft.com/office/drawing/2014/main" xmlns="" id="{C3F664B6-A9FE-491F-9891-50C2E1531833}"/>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61</xdr:row>
      <xdr:rowOff>0</xdr:rowOff>
    </xdr:from>
    <xdr:ext cx="95250" cy="171450"/>
    <xdr:sp macro="" textlink="">
      <xdr:nvSpPr>
        <xdr:cNvPr id="3072" name="Text Box 19">
          <a:extLst>
            <a:ext uri="{FF2B5EF4-FFF2-40B4-BE49-F238E27FC236}">
              <a16:creationId xmlns:a16="http://schemas.microsoft.com/office/drawing/2014/main" xmlns="" id="{28C5B9A4-C44B-4A0B-A449-F228C42A966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61</xdr:row>
      <xdr:rowOff>0</xdr:rowOff>
    </xdr:from>
    <xdr:ext cx="95250" cy="171450"/>
    <xdr:sp macro="" textlink="">
      <xdr:nvSpPr>
        <xdr:cNvPr id="3073" name="Text Box 16">
          <a:extLst>
            <a:ext uri="{FF2B5EF4-FFF2-40B4-BE49-F238E27FC236}">
              <a16:creationId xmlns:a16="http://schemas.microsoft.com/office/drawing/2014/main" xmlns="" id="{704A345C-BC1B-4E70-8934-03C6017FFCE8}"/>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61</xdr:row>
      <xdr:rowOff>0</xdr:rowOff>
    </xdr:from>
    <xdr:ext cx="95250" cy="171450"/>
    <xdr:sp macro="" textlink="">
      <xdr:nvSpPr>
        <xdr:cNvPr id="3074" name="Text Box 17">
          <a:extLst>
            <a:ext uri="{FF2B5EF4-FFF2-40B4-BE49-F238E27FC236}">
              <a16:creationId xmlns:a16="http://schemas.microsoft.com/office/drawing/2014/main" xmlns="" id="{F9877087-676D-4293-8365-2D0E23C7756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61</xdr:row>
      <xdr:rowOff>0</xdr:rowOff>
    </xdr:from>
    <xdr:ext cx="95250" cy="171450"/>
    <xdr:sp macro="" textlink="">
      <xdr:nvSpPr>
        <xdr:cNvPr id="3075" name="Text Box 18">
          <a:extLst>
            <a:ext uri="{FF2B5EF4-FFF2-40B4-BE49-F238E27FC236}">
              <a16:creationId xmlns:a16="http://schemas.microsoft.com/office/drawing/2014/main" xmlns="" id="{649E7B80-AB1A-4785-A9C0-30F52DDB0159}"/>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61</xdr:row>
      <xdr:rowOff>0</xdr:rowOff>
    </xdr:from>
    <xdr:ext cx="95250" cy="171450"/>
    <xdr:sp macro="" textlink="">
      <xdr:nvSpPr>
        <xdr:cNvPr id="3076" name="Text Box 19">
          <a:extLst>
            <a:ext uri="{FF2B5EF4-FFF2-40B4-BE49-F238E27FC236}">
              <a16:creationId xmlns:a16="http://schemas.microsoft.com/office/drawing/2014/main" xmlns="" id="{D2E1150F-A65E-4373-8BB7-C348852B743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59</xdr:row>
      <xdr:rowOff>504825</xdr:rowOff>
    </xdr:from>
    <xdr:ext cx="95250" cy="444014"/>
    <xdr:sp macro="" textlink="">
      <xdr:nvSpPr>
        <xdr:cNvPr id="3077" name="Text Box 15">
          <a:extLst>
            <a:ext uri="{FF2B5EF4-FFF2-40B4-BE49-F238E27FC236}">
              <a16:creationId xmlns:a16="http://schemas.microsoft.com/office/drawing/2014/main" xmlns="" id="{E22CD5BB-7C63-49EB-8325-9D4DFE0A5CA4}"/>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61</xdr:row>
      <xdr:rowOff>0</xdr:rowOff>
    </xdr:from>
    <xdr:ext cx="95250" cy="171450"/>
    <xdr:sp macro="" textlink="">
      <xdr:nvSpPr>
        <xdr:cNvPr id="3078" name="Text Box 16">
          <a:extLst>
            <a:ext uri="{FF2B5EF4-FFF2-40B4-BE49-F238E27FC236}">
              <a16:creationId xmlns:a16="http://schemas.microsoft.com/office/drawing/2014/main" xmlns="" id="{2ECBE0DD-0F68-43D5-B138-B6122FED6471}"/>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61</xdr:row>
      <xdr:rowOff>0</xdr:rowOff>
    </xdr:from>
    <xdr:ext cx="95250" cy="171450"/>
    <xdr:sp macro="" textlink="">
      <xdr:nvSpPr>
        <xdr:cNvPr id="3079" name="Text Box 17">
          <a:extLst>
            <a:ext uri="{FF2B5EF4-FFF2-40B4-BE49-F238E27FC236}">
              <a16:creationId xmlns:a16="http://schemas.microsoft.com/office/drawing/2014/main" xmlns="" id="{098F2A7E-2491-4EAE-A6E8-A96F1359F155}"/>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61</xdr:row>
      <xdr:rowOff>0</xdr:rowOff>
    </xdr:from>
    <xdr:ext cx="95250" cy="171450"/>
    <xdr:sp macro="" textlink="">
      <xdr:nvSpPr>
        <xdr:cNvPr id="3080" name="Text Box 18">
          <a:extLst>
            <a:ext uri="{FF2B5EF4-FFF2-40B4-BE49-F238E27FC236}">
              <a16:creationId xmlns:a16="http://schemas.microsoft.com/office/drawing/2014/main" xmlns="" id="{7787D6B7-049A-4621-B7A2-862F6B87A0A8}"/>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61</xdr:row>
      <xdr:rowOff>0</xdr:rowOff>
    </xdr:from>
    <xdr:ext cx="95250" cy="171450"/>
    <xdr:sp macro="" textlink="">
      <xdr:nvSpPr>
        <xdr:cNvPr id="3081" name="Text Box 19">
          <a:extLst>
            <a:ext uri="{FF2B5EF4-FFF2-40B4-BE49-F238E27FC236}">
              <a16:creationId xmlns:a16="http://schemas.microsoft.com/office/drawing/2014/main" xmlns="" id="{DF8502DF-AC8C-4751-B81D-B98809883CA3}"/>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61</xdr:row>
      <xdr:rowOff>0</xdr:rowOff>
    </xdr:from>
    <xdr:ext cx="95250" cy="171450"/>
    <xdr:sp macro="" textlink="">
      <xdr:nvSpPr>
        <xdr:cNvPr id="3082" name="Text Box 16">
          <a:extLst>
            <a:ext uri="{FF2B5EF4-FFF2-40B4-BE49-F238E27FC236}">
              <a16:creationId xmlns:a16="http://schemas.microsoft.com/office/drawing/2014/main" xmlns="" id="{CA3E8FB4-09A4-4AF5-81AB-C280CF814F7B}"/>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61</xdr:row>
      <xdr:rowOff>0</xdr:rowOff>
    </xdr:from>
    <xdr:ext cx="95250" cy="171450"/>
    <xdr:sp macro="" textlink="">
      <xdr:nvSpPr>
        <xdr:cNvPr id="3083" name="Text Box 17">
          <a:extLst>
            <a:ext uri="{FF2B5EF4-FFF2-40B4-BE49-F238E27FC236}">
              <a16:creationId xmlns:a16="http://schemas.microsoft.com/office/drawing/2014/main" xmlns="" id="{D5CF7394-6B9D-4BF2-A9EE-371B5A076D84}"/>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61</xdr:row>
      <xdr:rowOff>0</xdr:rowOff>
    </xdr:from>
    <xdr:ext cx="95250" cy="171450"/>
    <xdr:sp macro="" textlink="">
      <xdr:nvSpPr>
        <xdr:cNvPr id="3084" name="Text Box 18">
          <a:extLst>
            <a:ext uri="{FF2B5EF4-FFF2-40B4-BE49-F238E27FC236}">
              <a16:creationId xmlns:a16="http://schemas.microsoft.com/office/drawing/2014/main" xmlns="" id="{8E470420-F86C-41EC-8BFF-D4722E4D07B1}"/>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61</xdr:row>
      <xdr:rowOff>0</xdr:rowOff>
    </xdr:from>
    <xdr:ext cx="95250" cy="171450"/>
    <xdr:sp macro="" textlink="">
      <xdr:nvSpPr>
        <xdr:cNvPr id="3085" name="Text Box 16">
          <a:extLst>
            <a:ext uri="{FF2B5EF4-FFF2-40B4-BE49-F238E27FC236}">
              <a16:creationId xmlns:a16="http://schemas.microsoft.com/office/drawing/2014/main" xmlns="" id="{38D6734D-29B2-46C2-8A74-B348E3945FE1}"/>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61</xdr:row>
      <xdr:rowOff>0</xdr:rowOff>
    </xdr:from>
    <xdr:ext cx="95250" cy="171450"/>
    <xdr:sp macro="" textlink="">
      <xdr:nvSpPr>
        <xdr:cNvPr id="3086" name="Text Box 17">
          <a:extLst>
            <a:ext uri="{FF2B5EF4-FFF2-40B4-BE49-F238E27FC236}">
              <a16:creationId xmlns:a16="http://schemas.microsoft.com/office/drawing/2014/main" xmlns="" id="{14292551-39C7-472B-808B-7FA518FDE098}"/>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61</xdr:row>
      <xdr:rowOff>0</xdr:rowOff>
    </xdr:from>
    <xdr:ext cx="95250" cy="171450"/>
    <xdr:sp macro="" textlink="">
      <xdr:nvSpPr>
        <xdr:cNvPr id="3087" name="Text Box 18">
          <a:extLst>
            <a:ext uri="{FF2B5EF4-FFF2-40B4-BE49-F238E27FC236}">
              <a16:creationId xmlns:a16="http://schemas.microsoft.com/office/drawing/2014/main" xmlns="" id="{B44BA253-507F-450B-9D5F-51EA0ED26B99}"/>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61</xdr:row>
      <xdr:rowOff>0</xdr:rowOff>
    </xdr:from>
    <xdr:ext cx="95250" cy="171450"/>
    <xdr:sp macro="" textlink="">
      <xdr:nvSpPr>
        <xdr:cNvPr id="3088" name="Text Box 19">
          <a:extLst>
            <a:ext uri="{FF2B5EF4-FFF2-40B4-BE49-F238E27FC236}">
              <a16:creationId xmlns:a16="http://schemas.microsoft.com/office/drawing/2014/main" xmlns="" id="{A3B6E495-7893-4EA5-B527-677A0541F0E8}"/>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61</xdr:row>
      <xdr:rowOff>0</xdr:rowOff>
    </xdr:from>
    <xdr:ext cx="95250" cy="171450"/>
    <xdr:sp macro="" textlink="">
      <xdr:nvSpPr>
        <xdr:cNvPr id="3089" name="Text Box 16">
          <a:extLst>
            <a:ext uri="{FF2B5EF4-FFF2-40B4-BE49-F238E27FC236}">
              <a16:creationId xmlns:a16="http://schemas.microsoft.com/office/drawing/2014/main" xmlns="" id="{1603A4D3-34FB-401B-923D-83ABBCD90B0F}"/>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61</xdr:row>
      <xdr:rowOff>0</xdr:rowOff>
    </xdr:from>
    <xdr:ext cx="95250" cy="171450"/>
    <xdr:sp macro="" textlink="">
      <xdr:nvSpPr>
        <xdr:cNvPr id="3090" name="Text Box 17">
          <a:extLst>
            <a:ext uri="{FF2B5EF4-FFF2-40B4-BE49-F238E27FC236}">
              <a16:creationId xmlns:a16="http://schemas.microsoft.com/office/drawing/2014/main" xmlns="" id="{CF887C0C-28AF-4191-B0E1-53F37661377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61</xdr:row>
      <xdr:rowOff>0</xdr:rowOff>
    </xdr:from>
    <xdr:ext cx="95250" cy="171450"/>
    <xdr:sp macro="" textlink="">
      <xdr:nvSpPr>
        <xdr:cNvPr id="3091" name="Text Box 18">
          <a:extLst>
            <a:ext uri="{FF2B5EF4-FFF2-40B4-BE49-F238E27FC236}">
              <a16:creationId xmlns:a16="http://schemas.microsoft.com/office/drawing/2014/main" xmlns="" id="{43F09544-B676-40F8-800E-47A13EA82C8E}"/>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61</xdr:row>
      <xdr:rowOff>0</xdr:rowOff>
    </xdr:from>
    <xdr:ext cx="95250" cy="171450"/>
    <xdr:sp macro="" textlink="">
      <xdr:nvSpPr>
        <xdr:cNvPr id="3092" name="Text Box 19">
          <a:extLst>
            <a:ext uri="{FF2B5EF4-FFF2-40B4-BE49-F238E27FC236}">
              <a16:creationId xmlns:a16="http://schemas.microsoft.com/office/drawing/2014/main" xmlns="" id="{B9A6AD02-1B6D-41B1-8690-6660525B0DA1}"/>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57</xdr:row>
      <xdr:rowOff>504825</xdr:rowOff>
    </xdr:from>
    <xdr:ext cx="95250" cy="456743"/>
    <xdr:sp macro="" textlink="">
      <xdr:nvSpPr>
        <xdr:cNvPr id="3093" name="Text Box 15">
          <a:extLst>
            <a:ext uri="{FF2B5EF4-FFF2-40B4-BE49-F238E27FC236}">
              <a16:creationId xmlns:a16="http://schemas.microsoft.com/office/drawing/2014/main" xmlns="" id="{013D0619-9819-4445-B7F4-56FE4E721B39}"/>
            </a:ext>
          </a:extLst>
        </xdr:cNvPr>
        <xdr:cNvSpPr txBox="1">
          <a:spLocks noChangeArrowheads="1"/>
        </xdr:cNvSpPr>
      </xdr:nvSpPr>
      <xdr:spPr bwMode="auto">
        <a:xfrm>
          <a:off x="4664364" y="5994111"/>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57</xdr:row>
      <xdr:rowOff>504825</xdr:rowOff>
    </xdr:from>
    <xdr:ext cx="95250" cy="442269"/>
    <xdr:sp macro="" textlink="">
      <xdr:nvSpPr>
        <xdr:cNvPr id="3094" name="Text Box 15">
          <a:extLst>
            <a:ext uri="{FF2B5EF4-FFF2-40B4-BE49-F238E27FC236}">
              <a16:creationId xmlns:a16="http://schemas.microsoft.com/office/drawing/2014/main" xmlns="" id="{3C515715-177E-45F8-8F74-D7E7724336A3}"/>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57</xdr:row>
      <xdr:rowOff>504825</xdr:rowOff>
    </xdr:from>
    <xdr:ext cx="95250" cy="442269"/>
    <xdr:sp macro="" textlink="">
      <xdr:nvSpPr>
        <xdr:cNvPr id="3095" name="Text Box 15">
          <a:extLst>
            <a:ext uri="{FF2B5EF4-FFF2-40B4-BE49-F238E27FC236}">
              <a16:creationId xmlns:a16="http://schemas.microsoft.com/office/drawing/2014/main" xmlns="" id="{D89AA4A8-23BE-4F20-9DFF-0CC3F11535D8}"/>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57</xdr:row>
      <xdr:rowOff>504825</xdr:rowOff>
    </xdr:from>
    <xdr:ext cx="95250" cy="213632"/>
    <xdr:sp macro="" textlink="">
      <xdr:nvSpPr>
        <xdr:cNvPr id="3096" name="Text Box 15">
          <a:extLst>
            <a:ext uri="{FF2B5EF4-FFF2-40B4-BE49-F238E27FC236}">
              <a16:creationId xmlns:a16="http://schemas.microsoft.com/office/drawing/2014/main" xmlns="" id="{E6338DC0-679E-4243-8A07-ABF4E8246418}"/>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57</xdr:row>
      <xdr:rowOff>504825</xdr:rowOff>
    </xdr:from>
    <xdr:ext cx="95250" cy="444331"/>
    <xdr:sp macro="" textlink="">
      <xdr:nvSpPr>
        <xdr:cNvPr id="3097" name="Text Box 15">
          <a:extLst>
            <a:ext uri="{FF2B5EF4-FFF2-40B4-BE49-F238E27FC236}">
              <a16:creationId xmlns:a16="http://schemas.microsoft.com/office/drawing/2014/main" xmlns="" id="{CFCE5663-770D-48A9-8973-0FE3BC2F55A1}"/>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57</xdr:row>
      <xdr:rowOff>504825</xdr:rowOff>
    </xdr:from>
    <xdr:ext cx="95250" cy="213632"/>
    <xdr:sp macro="" textlink="">
      <xdr:nvSpPr>
        <xdr:cNvPr id="3098" name="Text Box 15">
          <a:extLst>
            <a:ext uri="{FF2B5EF4-FFF2-40B4-BE49-F238E27FC236}">
              <a16:creationId xmlns:a16="http://schemas.microsoft.com/office/drawing/2014/main" xmlns="" id="{B65C2D3F-00FF-4A7F-9156-28BD348971A4}"/>
            </a:ext>
          </a:extLst>
        </xdr:cNvPr>
        <xdr:cNvSpPr txBox="1">
          <a:spLocks noChangeArrowheads="1"/>
        </xdr:cNvSpPr>
      </xdr:nvSpPr>
      <xdr:spPr bwMode="auto">
        <a:xfrm>
          <a:off x="12540961"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61</xdr:row>
      <xdr:rowOff>0</xdr:rowOff>
    </xdr:from>
    <xdr:ext cx="95250" cy="171450"/>
    <xdr:sp macro="" textlink="">
      <xdr:nvSpPr>
        <xdr:cNvPr id="3099" name="Text Box 16">
          <a:extLst>
            <a:ext uri="{FF2B5EF4-FFF2-40B4-BE49-F238E27FC236}">
              <a16:creationId xmlns:a16="http://schemas.microsoft.com/office/drawing/2014/main" xmlns="" id="{06A91FA8-3EC2-4CB8-B2B7-660BC17776B5}"/>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61</xdr:row>
      <xdr:rowOff>0</xdr:rowOff>
    </xdr:from>
    <xdr:ext cx="95250" cy="171450"/>
    <xdr:sp macro="" textlink="">
      <xdr:nvSpPr>
        <xdr:cNvPr id="3100" name="Text Box 17">
          <a:extLst>
            <a:ext uri="{FF2B5EF4-FFF2-40B4-BE49-F238E27FC236}">
              <a16:creationId xmlns:a16="http://schemas.microsoft.com/office/drawing/2014/main" xmlns="" id="{48E87E8F-7057-465B-885C-91A999491067}"/>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61</xdr:row>
      <xdr:rowOff>0</xdr:rowOff>
    </xdr:from>
    <xdr:ext cx="95250" cy="171450"/>
    <xdr:sp macro="" textlink="">
      <xdr:nvSpPr>
        <xdr:cNvPr id="3101" name="Text Box 18">
          <a:extLst>
            <a:ext uri="{FF2B5EF4-FFF2-40B4-BE49-F238E27FC236}">
              <a16:creationId xmlns:a16="http://schemas.microsoft.com/office/drawing/2014/main" xmlns="" id="{BADAD68A-1CCC-4DC3-ADA7-15A8260226E5}"/>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61</xdr:row>
      <xdr:rowOff>0</xdr:rowOff>
    </xdr:from>
    <xdr:ext cx="95250" cy="171450"/>
    <xdr:sp macro="" textlink="">
      <xdr:nvSpPr>
        <xdr:cNvPr id="3102" name="Text Box 19">
          <a:extLst>
            <a:ext uri="{FF2B5EF4-FFF2-40B4-BE49-F238E27FC236}">
              <a16:creationId xmlns:a16="http://schemas.microsoft.com/office/drawing/2014/main" xmlns="" id="{809E0B50-9DFE-4747-A88A-115A6C4E70B2}"/>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61</xdr:row>
      <xdr:rowOff>0</xdr:rowOff>
    </xdr:from>
    <xdr:ext cx="95250" cy="171450"/>
    <xdr:sp macro="" textlink="">
      <xdr:nvSpPr>
        <xdr:cNvPr id="3103" name="Text Box 16">
          <a:extLst>
            <a:ext uri="{FF2B5EF4-FFF2-40B4-BE49-F238E27FC236}">
              <a16:creationId xmlns:a16="http://schemas.microsoft.com/office/drawing/2014/main" xmlns="" id="{A420A98A-6928-4A97-858A-525371836168}"/>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61</xdr:row>
      <xdr:rowOff>0</xdr:rowOff>
    </xdr:from>
    <xdr:ext cx="95250" cy="171450"/>
    <xdr:sp macro="" textlink="">
      <xdr:nvSpPr>
        <xdr:cNvPr id="3104" name="Text Box 17">
          <a:extLst>
            <a:ext uri="{FF2B5EF4-FFF2-40B4-BE49-F238E27FC236}">
              <a16:creationId xmlns:a16="http://schemas.microsoft.com/office/drawing/2014/main" xmlns="" id="{2FB3DA85-3DBD-4437-90E1-90143EE0EF36}"/>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61</xdr:row>
      <xdr:rowOff>0</xdr:rowOff>
    </xdr:from>
    <xdr:ext cx="95250" cy="171450"/>
    <xdr:sp macro="" textlink="">
      <xdr:nvSpPr>
        <xdr:cNvPr id="3105" name="Text Box 18">
          <a:extLst>
            <a:ext uri="{FF2B5EF4-FFF2-40B4-BE49-F238E27FC236}">
              <a16:creationId xmlns:a16="http://schemas.microsoft.com/office/drawing/2014/main" xmlns="" id="{4F05676E-38BA-43EE-A7C8-1A2412D09FB5}"/>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61</xdr:row>
      <xdr:rowOff>0</xdr:rowOff>
    </xdr:from>
    <xdr:ext cx="95250" cy="171450"/>
    <xdr:sp macro="" textlink="">
      <xdr:nvSpPr>
        <xdr:cNvPr id="3106" name="Text Box 19">
          <a:extLst>
            <a:ext uri="{FF2B5EF4-FFF2-40B4-BE49-F238E27FC236}">
              <a16:creationId xmlns:a16="http://schemas.microsoft.com/office/drawing/2014/main" xmlns="" id="{33704A77-C6AF-4AC3-BB93-AC95418A4023}"/>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61</xdr:row>
      <xdr:rowOff>0</xdr:rowOff>
    </xdr:from>
    <xdr:ext cx="95250" cy="171450"/>
    <xdr:sp macro="" textlink="">
      <xdr:nvSpPr>
        <xdr:cNvPr id="3107" name="Text Box 16">
          <a:extLst>
            <a:ext uri="{FF2B5EF4-FFF2-40B4-BE49-F238E27FC236}">
              <a16:creationId xmlns:a16="http://schemas.microsoft.com/office/drawing/2014/main" xmlns="" id="{4E82D7C1-E099-49A6-B240-0E37D235F99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61</xdr:row>
      <xdr:rowOff>0</xdr:rowOff>
    </xdr:from>
    <xdr:ext cx="95250" cy="171450"/>
    <xdr:sp macro="" textlink="">
      <xdr:nvSpPr>
        <xdr:cNvPr id="3108" name="Text Box 17">
          <a:extLst>
            <a:ext uri="{FF2B5EF4-FFF2-40B4-BE49-F238E27FC236}">
              <a16:creationId xmlns:a16="http://schemas.microsoft.com/office/drawing/2014/main" xmlns="" id="{44F3C9BB-DC4A-4235-B9F3-D59F46CDC62C}"/>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61</xdr:row>
      <xdr:rowOff>0</xdr:rowOff>
    </xdr:from>
    <xdr:ext cx="95250" cy="171450"/>
    <xdr:sp macro="" textlink="">
      <xdr:nvSpPr>
        <xdr:cNvPr id="3109" name="Text Box 18">
          <a:extLst>
            <a:ext uri="{FF2B5EF4-FFF2-40B4-BE49-F238E27FC236}">
              <a16:creationId xmlns:a16="http://schemas.microsoft.com/office/drawing/2014/main" xmlns="" id="{DE39421B-DA52-47F8-8A5D-725EDC9639D7}"/>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61</xdr:row>
      <xdr:rowOff>0</xdr:rowOff>
    </xdr:from>
    <xdr:ext cx="95250" cy="171450"/>
    <xdr:sp macro="" textlink="">
      <xdr:nvSpPr>
        <xdr:cNvPr id="3110" name="Text Box 19">
          <a:extLst>
            <a:ext uri="{FF2B5EF4-FFF2-40B4-BE49-F238E27FC236}">
              <a16:creationId xmlns:a16="http://schemas.microsoft.com/office/drawing/2014/main" xmlns="" id="{4218FF8E-D826-4283-A722-EFE9AB0947F2}"/>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59</xdr:row>
      <xdr:rowOff>504825</xdr:rowOff>
    </xdr:from>
    <xdr:ext cx="95250" cy="444014"/>
    <xdr:sp macro="" textlink="">
      <xdr:nvSpPr>
        <xdr:cNvPr id="3111" name="Text Box 15">
          <a:extLst>
            <a:ext uri="{FF2B5EF4-FFF2-40B4-BE49-F238E27FC236}">
              <a16:creationId xmlns:a16="http://schemas.microsoft.com/office/drawing/2014/main" xmlns="" id="{438649A6-C534-4AC0-A99A-EAF5C320031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61</xdr:row>
      <xdr:rowOff>0</xdr:rowOff>
    </xdr:from>
    <xdr:ext cx="95250" cy="171450"/>
    <xdr:sp macro="" textlink="">
      <xdr:nvSpPr>
        <xdr:cNvPr id="3112" name="Text Box 16">
          <a:extLst>
            <a:ext uri="{FF2B5EF4-FFF2-40B4-BE49-F238E27FC236}">
              <a16:creationId xmlns:a16="http://schemas.microsoft.com/office/drawing/2014/main" xmlns="" id="{89D3E434-A6AF-4A3E-8D4A-60A4D1F04FA3}"/>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61</xdr:row>
      <xdr:rowOff>0</xdr:rowOff>
    </xdr:from>
    <xdr:ext cx="95250" cy="171450"/>
    <xdr:sp macro="" textlink="">
      <xdr:nvSpPr>
        <xdr:cNvPr id="3113" name="Text Box 17">
          <a:extLst>
            <a:ext uri="{FF2B5EF4-FFF2-40B4-BE49-F238E27FC236}">
              <a16:creationId xmlns:a16="http://schemas.microsoft.com/office/drawing/2014/main" xmlns="" id="{F5B4B3CB-746A-453E-A923-8E7B4EE76AE8}"/>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61</xdr:row>
      <xdr:rowOff>0</xdr:rowOff>
    </xdr:from>
    <xdr:ext cx="95250" cy="171450"/>
    <xdr:sp macro="" textlink="">
      <xdr:nvSpPr>
        <xdr:cNvPr id="3114" name="Text Box 18">
          <a:extLst>
            <a:ext uri="{FF2B5EF4-FFF2-40B4-BE49-F238E27FC236}">
              <a16:creationId xmlns:a16="http://schemas.microsoft.com/office/drawing/2014/main" xmlns="" id="{355CDED2-7CD2-4C3B-9802-4FD10A12BF0B}"/>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61</xdr:row>
      <xdr:rowOff>0</xdr:rowOff>
    </xdr:from>
    <xdr:ext cx="95250" cy="171450"/>
    <xdr:sp macro="" textlink="">
      <xdr:nvSpPr>
        <xdr:cNvPr id="3115" name="Text Box 19">
          <a:extLst>
            <a:ext uri="{FF2B5EF4-FFF2-40B4-BE49-F238E27FC236}">
              <a16:creationId xmlns:a16="http://schemas.microsoft.com/office/drawing/2014/main" xmlns="" id="{A8786F82-F7B7-4546-B2B7-D273A4FE8D6A}"/>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59</xdr:row>
      <xdr:rowOff>504825</xdr:rowOff>
    </xdr:from>
    <xdr:ext cx="95250" cy="442269"/>
    <xdr:sp macro="" textlink="">
      <xdr:nvSpPr>
        <xdr:cNvPr id="3116" name="Text Box 15">
          <a:extLst>
            <a:ext uri="{FF2B5EF4-FFF2-40B4-BE49-F238E27FC236}">
              <a16:creationId xmlns:a16="http://schemas.microsoft.com/office/drawing/2014/main" xmlns="" id="{593061A3-172E-4F22-8CE9-43878B00D611}"/>
            </a:ext>
          </a:extLst>
        </xdr:cNvPr>
        <xdr:cNvSpPr txBox="1">
          <a:spLocks noChangeArrowheads="1"/>
        </xdr:cNvSpPr>
      </xdr:nvSpPr>
      <xdr:spPr bwMode="auto">
        <a:xfrm>
          <a:off x="12540961" y="673302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61</xdr:row>
      <xdr:rowOff>0</xdr:rowOff>
    </xdr:from>
    <xdr:ext cx="95250" cy="171450"/>
    <xdr:sp macro="" textlink="">
      <xdr:nvSpPr>
        <xdr:cNvPr id="3117" name="Text Box 16">
          <a:extLst>
            <a:ext uri="{FF2B5EF4-FFF2-40B4-BE49-F238E27FC236}">
              <a16:creationId xmlns:a16="http://schemas.microsoft.com/office/drawing/2014/main" xmlns="" id="{57D123A4-49ED-470D-B467-B1F03E6FA0D5}"/>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61</xdr:row>
      <xdr:rowOff>0</xdr:rowOff>
    </xdr:from>
    <xdr:ext cx="95250" cy="171450"/>
    <xdr:sp macro="" textlink="">
      <xdr:nvSpPr>
        <xdr:cNvPr id="3118" name="Text Box 17">
          <a:extLst>
            <a:ext uri="{FF2B5EF4-FFF2-40B4-BE49-F238E27FC236}">
              <a16:creationId xmlns:a16="http://schemas.microsoft.com/office/drawing/2014/main" xmlns="" id="{5BF1E0EC-40E7-46EC-9E88-50944F179C96}"/>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61</xdr:row>
      <xdr:rowOff>0</xdr:rowOff>
    </xdr:from>
    <xdr:ext cx="95250" cy="171450"/>
    <xdr:sp macro="" textlink="">
      <xdr:nvSpPr>
        <xdr:cNvPr id="3119" name="Text Box 18">
          <a:extLst>
            <a:ext uri="{FF2B5EF4-FFF2-40B4-BE49-F238E27FC236}">
              <a16:creationId xmlns:a16="http://schemas.microsoft.com/office/drawing/2014/main" xmlns="" id="{751AC10C-3BFF-4EC4-AE17-708DB7B72838}"/>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61</xdr:row>
      <xdr:rowOff>0</xdr:rowOff>
    </xdr:from>
    <xdr:ext cx="95250" cy="171450"/>
    <xdr:sp macro="" textlink="">
      <xdr:nvSpPr>
        <xdr:cNvPr id="3120" name="Text Box 16">
          <a:extLst>
            <a:ext uri="{FF2B5EF4-FFF2-40B4-BE49-F238E27FC236}">
              <a16:creationId xmlns:a16="http://schemas.microsoft.com/office/drawing/2014/main" xmlns="" id="{405E337E-7015-4D8A-ADD3-4AB32A0B7215}"/>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61</xdr:row>
      <xdr:rowOff>0</xdr:rowOff>
    </xdr:from>
    <xdr:ext cx="95250" cy="171450"/>
    <xdr:sp macro="" textlink="">
      <xdr:nvSpPr>
        <xdr:cNvPr id="3121" name="Text Box 17">
          <a:extLst>
            <a:ext uri="{FF2B5EF4-FFF2-40B4-BE49-F238E27FC236}">
              <a16:creationId xmlns:a16="http://schemas.microsoft.com/office/drawing/2014/main" xmlns="" id="{C7548607-C1CA-46CC-ACBC-665DB4EDCD33}"/>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61</xdr:row>
      <xdr:rowOff>0</xdr:rowOff>
    </xdr:from>
    <xdr:ext cx="95250" cy="171450"/>
    <xdr:sp macro="" textlink="">
      <xdr:nvSpPr>
        <xdr:cNvPr id="3122" name="Text Box 18">
          <a:extLst>
            <a:ext uri="{FF2B5EF4-FFF2-40B4-BE49-F238E27FC236}">
              <a16:creationId xmlns:a16="http://schemas.microsoft.com/office/drawing/2014/main" xmlns="" id="{CCE11AB4-28F8-4BC0-B3F9-DBF77A284DE7}"/>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61</xdr:row>
      <xdr:rowOff>0</xdr:rowOff>
    </xdr:from>
    <xdr:ext cx="95250" cy="171450"/>
    <xdr:sp macro="" textlink="">
      <xdr:nvSpPr>
        <xdr:cNvPr id="3123" name="Text Box 19">
          <a:extLst>
            <a:ext uri="{FF2B5EF4-FFF2-40B4-BE49-F238E27FC236}">
              <a16:creationId xmlns:a16="http://schemas.microsoft.com/office/drawing/2014/main" xmlns="" id="{7D32E41E-AFD1-449E-B444-F8F640853686}"/>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61</xdr:row>
      <xdr:rowOff>0</xdr:rowOff>
    </xdr:from>
    <xdr:ext cx="95250" cy="171450"/>
    <xdr:sp macro="" textlink="">
      <xdr:nvSpPr>
        <xdr:cNvPr id="3124" name="Text Box 16">
          <a:extLst>
            <a:ext uri="{FF2B5EF4-FFF2-40B4-BE49-F238E27FC236}">
              <a16:creationId xmlns:a16="http://schemas.microsoft.com/office/drawing/2014/main" xmlns="" id="{E90D0BE9-EA91-48AC-89BF-E33777CD46D3}"/>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61</xdr:row>
      <xdr:rowOff>0</xdr:rowOff>
    </xdr:from>
    <xdr:ext cx="95250" cy="171450"/>
    <xdr:sp macro="" textlink="">
      <xdr:nvSpPr>
        <xdr:cNvPr id="3125" name="Text Box 17">
          <a:extLst>
            <a:ext uri="{FF2B5EF4-FFF2-40B4-BE49-F238E27FC236}">
              <a16:creationId xmlns:a16="http://schemas.microsoft.com/office/drawing/2014/main" xmlns="" id="{FBCDC27E-BB65-48B4-B729-D5BF369C17C2}"/>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61</xdr:row>
      <xdr:rowOff>0</xdr:rowOff>
    </xdr:from>
    <xdr:ext cx="95250" cy="171450"/>
    <xdr:sp macro="" textlink="">
      <xdr:nvSpPr>
        <xdr:cNvPr id="3126" name="Text Box 18">
          <a:extLst>
            <a:ext uri="{FF2B5EF4-FFF2-40B4-BE49-F238E27FC236}">
              <a16:creationId xmlns:a16="http://schemas.microsoft.com/office/drawing/2014/main" xmlns="" id="{7B7615BB-C5B0-4407-A035-C2E162EA4573}"/>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61</xdr:row>
      <xdr:rowOff>170392</xdr:rowOff>
    </xdr:from>
    <xdr:ext cx="95250" cy="213632"/>
    <xdr:sp macro="" textlink="">
      <xdr:nvSpPr>
        <xdr:cNvPr id="3127" name="Text Box 15">
          <a:extLst>
            <a:ext uri="{FF2B5EF4-FFF2-40B4-BE49-F238E27FC236}">
              <a16:creationId xmlns:a16="http://schemas.microsoft.com/office/drawing/2014/main" xmlns="" id="{556FE59C-16BC-4B47-ADEA-50173F2EC786}"/>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61</xdr:row>
      <xdr:rowOff>0</xdr:rowOff>
    </xdr:from>
    <xdr:ext cx="95250" cy="171450"/>
    <xdr:sp macro="" textlink="">
      <xdr:nvSpPr>
        <xdr:cNvPr id="3128" name="Text Box 16">
          <a:extLst>
            <a:ext uri="{FF2B5EF4-FFF2-40B4-BE49-F238E27FC236}">
              <a16:creationId xmlns:a16="http://schemas.microsoft.com/office/drawing/2014/main" xmlns="" id="{AB8DED25-5FA0-426F-84C1-9B4EA2E23738}"/>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61</xdr:row>
      <xdr:rowOff>0</xdr:rowOff>
    </xdr:from>
    <xdr:ext cx="95250" cy="171450"/>
    <xdr:sp macro="" textlink="">
      <xdr:nvSpPr>
        <xdr:cNvPr id="3129" name="Text Box 17">
          <a:extLst>
            <a:ext uri="{FF2B5EF4-FFF2-40B4-BE49-F238E27FC236}">
              <a16:creationId xmlns:a16="http://schemas.microsoft.com/office/drawing/2014/main" xmlns="" id="{4C9AF8B9-0DA5-4C14-8612-070FA5797B54}"/>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61</xdr:row>
      <xdr:rowOff>0</xdr:rowOff>
    </xdr:from>
    <xdr:ext cx="95250" cy="171450"/>
    <xdr:sp macro="" textlink="">
      <xdr:nvSpPr>
        <xdr:cNvPr id="3130" name="Text Box 18">
          <a:extLst>
            <a:ext uri="{FF2B5EF4-FFF2-40B4-BE49-F238E27FC236}">
              <a16:creationId xmlns:a16="http://schemas.microsoft.com/office/drawing/2014/main" xmlns="" id="{E7B85EDF-37C5-41BE-BFBC-1AB7C96082CC}"/>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61</xdr:row>
      <xdr:rowOff>0</xdr:rowOff>
    </xdr:from>
    <xdr:ext cx="95250" cy="171450"/>
    <xdr:sp macro="" textlink="">
      <xdr:nvSpPr>
        <xdr:cNvPr id="3131" name="Text Box 19">
          <a:extLst>
            <a:ext uri="{FF2B5EF4-FFF2-40B4-BE49-F238E27FC236}">
              <a16:creationId xmlns:a16="http://schemas.microsoft.com/office/drawing/2014/main" xmlns="" id="{663EA74C-DA98-4578-BD26-27F09BF9FFAF}"/>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61</xdr:row>
      <xdr:rowOff>0</xdr:rowOff>
    </xdr:from>
    <xdr:ext cx="95250" cy="171450"/>
    <xdr:sp macro="" textlink="">
      <xdr:nvSpPr>
        <xdr:cNvPr id="3132" name="Text Box 16">
          <a:extLst>
            <a:ext uri="{FF2B5EF4-FFF2-40B4-BE49-F238E27FC236}">
              <a16:creationId xmlns:a16="http://schemas.microsoft.com/office/drawing/2014/main" xmlns="" id="{7D6031E7-7B69-4014-A8ED-9B04D752A8A7}"/>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61</xdr:row>
      <xdr:rowOff>0</xdr:rowOff>
    </xdr:from>
    <xdr:ext cx="95250" cy="171450"/>
    <xdr:sp macro="" textlink="">
      <xdr:nvSpPr>
        <xdr:cNvPr id="3133" name="Text Box 17">
          <a:extLst>
            <a:ext uri="{FF2B5EF4-FFF2-40B4-BE49-F238E27FC236}">
              <a16:creationId xmlns:a16="http://schemas.microsoft.com/office/drawing/2014/main" xmlns="" id="{B6266168-5028-4DF1-A544-92B5245312DF}"/>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61</xdr:row>
      <xdr:rowOff>0</xdr:rowOff>
    </xdr:from>
    <xdr:ext cx="95250" cy="171450"/>
    <xdr:sp macro="" textlink="">
      <xdr:nvSpPr>
        <xdr:cNvPr id="3134" name="Text Box 18">
          <a:extLst>
            <a:ext uri="{FF2B5EF4-FFF2-40B4-BE49-F238E27FC236}">
              <a16:creationId xmlns:a16="http://schemas.microsoft.com/office/drawing/2014/main" xmlns="" id="{5C1CF21A-2EDD-4AAA-B33B-486910884A6D}"/>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61</xdr:row>
      <xdr:rowOff>0</xdr:rowOff>
    </xdr:from>
    <xdr:ext cx="95250" cy="171450"/>
    <xdr:sp macro="" textlink="">
      <xdr:nvSpPr>
        <xdr:cNvPr id="3135" name="Text Box 19">
          <a:extLst>
            <a:ext uri="{FF2B5EF4-FFF2-40B4-BE49-F238E27FC236}">
              <a16:creationId xmlns:a16="http://schemas.microsoft.com/office/drawing/2014/main" xmlns="" id="{8C23201C-76EF-4D55-A6F3-7DB982B1CE41}"/>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58</xdr:row>
      <xdr:rowOff>0</xdr:rowOff>
    </xdr:from>
    <xdr:ext cx="95250" cy="171450"/>
    <xdr:sp macro="" textlink="">
      <xdr:nvSpPr>
        <xdr:cNvPr id="3136" name="Text Box 16">
          <a:extLst>
            <a:ext uri="{FF2B5EF4-FFF2-40B4-BE49-F238E27FC236}">
              <a16:creationId xmlns:a16="http://schemas.microsoft.com/office/drawing/2014/main" xmlns="" id="{F77A9A4A-1B15-4EDF-A6A4-59650A515D47}"/>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58</xdr:row>
      <xdr:rowOff>0</xdr:rowOff>
    </xdr:from>
    <xdr:ext cx="95250" cy="171450"/>
    <xdr:sp macro="" textlink="">
      <xdr:nvSpPr>
        <xdr:cNvPr id="3137" name="Text Box 17">
          <a:extLst>
            <a:ext uri="{FF2B5EF4-FFF2-40B4-BE49-F238E27FC236}">
              <a16:creationId xmlns:a16="http://schemas.microsoft.com/office/drawing/2014/main" xmlns="" id="{11A25950-036A-4974-AC46-E305403A3464}"/>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58</xdr:row>
      <xdr:rowOff>0</xdr:rowOff>
    </xdr:from>
    <xdr:ext cx="95250" cy="171450"/>
    <xdr:sp macro="" textlink="">
      <xdr:nvSpPr>
        <xdr:cNvPr id="3138" name="Text Box 18">
          <a:extLst>
            <a:ext uri="{FF2B5EF4-FFF2-40B4-BE49-F238E27FC236}">
              <a16:creationId xmlns:a16="http://schemas.microsoft.com/office/drawing/2014/main" xmlns="" id="{04FA9B5A-9B69-470B-8BA4-29279964E37D}"/>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58</xdr:row>
      <xdr:rowOff>0</xdr:rowOff>
    </xdr:from>
    <xdr:ext cx="95250" cy="171450"/>
    <xdr:sp macro="" textlink="">
      <xdr:nvSpPr>
        <xdr:cNvPr id="3139" name="Text Box 19">
          <a:extLst>
            <a:ext uri="{FF2B5EF4-FFF2-40B4-BE49-F238E27FC236}">
              <a16:creationId xmlns:a16="http://schemas.microsoft.com/office/drawing/2014/main" xmlns="" id="{525A6FD1-67D9-4F9A-8629-1E4A10123E85}"/>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59</xdr:row>
      <xdr:rowOff>504825</xdr:rowOff>
    </xdr:from>
    <xdr:ext cx="95250" cy="444014"/>
    <xdr:sp macro="" textlink="">
      <xdr:nvSpPr>
        <xdr:cNvPr id="3140" name="Text Box 15">
          <a:extLst>
            <a:ext uri="{FF2B5EF4-FFF2-40B4-BE49-F238E27FC236}">
              <a16:creationId xmlns:a16="http://schemas.microsoft.com/office/drawing/2014/main" xmlns="" id="{F605C4F2-6B27-42B9-9FCC-19F74616925F}"/>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61</xdr:row>
      <xdr:rowOff>0</xdr:rowOff>
    </xdr:from>
    <xdr:ext cx="95250" cy="171450"/>
    <xdr:sp macro="" textlink="">
      <xdr:nvSpPr>
        <xdr:cNvPr id="3141" name="Text Box 16">
          <a:extLst>
            <a:ext uri="{FF2B5EF4-FFF2-40B4-BE49-F238E27FC236}">
              <a16:creationId xmlns:a16="http://schemas.microsoft.com/office/drawing/2014/main" xmlns="" id="{E542DCA6-5DD1-4C24-9C47-83D2271A5D53}"/>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61</xdr:row>
      <xdr:rowOff>0</xdr:rowOff>
    </xdr:from>
    <xdr:ext cx="95250" cy="171450"/>
    <xdr:sp macro="" textlink="">
      <xdr:nvSpPr>
        <xdr:cNvPr id="3142" name="Text Box 17">
          <a:extLst>
            <a:ext uri="{FF2B5EF4-FFF2-40B4-BE49-F238E27FC236}">
              <a16:creationId xmlns:a16="http://schemas.microsoft.com/office/drawing/2014/main" xmlns="" id="{D9CB405E-04AB-47CD-AB05-6262C41AE6C8}"/>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61</xdr:row>
      <xdr:rowOff>0</xdr:rowOff>
    </xdr:from>
    <xdr:ext cx="95250" cy="171450"/>
    <xdr:sp macro="" textlink="">
      <xdr:nvSpPr>
        <xdr:cNvPr id="3143" name="Text Box 18">
          <a:extLst>
            <a:ext uri="{FF2B5EF4-FFF2-40B4-BE49-F238E27FC236}">
              <a16:creationId xmlns:a16="http://schemas.microsoft.com/office/drawing/2014/main" xmlns="" id="{7D0815E7-9E47-4908-B6EF-9DC3A3E5B003}"/>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61</xdr:row>
      <xdr:rowOff>0</xdr:rowOff>
    </xdr:from>
    <xdr:ext cx="95250" cy="171450"/>
    <xdr:sp macro="" textlink="">
      <xdr:nvSpPr>
        <xdr:cNvPr id="3144" name="Text Box 19">
          <a:extLst>
            <a:ext uri="{FF2B5EF4-FFF2-40B4-BE49-F238E27FC236}">
              <a16:creationId xmlns:a16="http://schemas.microsoft.com/office/drawing/2014/main" xmlns="" id="{F119473A-39E8-416D-A0A0-5315ACC54701}"/>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61</xdr:row>
      <xdr:rowOff>0</xdr:rowOff>
    </xdr:from>
    <xdr:ext cx="95250" cy="171450"/>
    <xdr:sp macro="" textlink="">
      <xdr:nvSpPr>
        <xdr:cNvPr id="3145" name="Text Box 16">
          <a:extLst>
            <a:ext uri="{FF2B5EF4-FFF2-40B4-BE49-F238E27FC236}">
              <a16:creationId xmlns:a16="http://schemas.microsoft.com/office/drawing/2014/main" xmlns="" id="{BB812462-3945-4FC5-9BA0-20F7D86456A7}"/>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61</xdr:row>
      <xdr:rowOff>0</xdr:rowOff>
    </xdr:from>
    <xdr:ext cx="95250" cy="171450"/>
    <xdr:sp macro="" textlink="">
      <xdr:nvSpPr>
        <xdr:cNvPr id="3146" name="Text Box 17">
          <a:extLst>
            <a:ext uri="{FF2B5EF4-FFF2-40B4-BE49-F238E27FC236}">
              <a16:creationId xmlns:a16="http://schemas.microsoft.com/office/drawing/2014/main" xmlns="" id="{AF429E75-44E9-4042-BEC5-F45C009CC428}"/>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61</xdr:row>
      <xdr:rowOff>15875</xdr:rowOff>
    </xdr:from>
    <xdr:ext cx="95250" cy="171450"/>
    <xdr:sp macro="" textlink="">
      <xdr:nvSpPr>
        <xdr:cNvPr id="3147" name="Text Box 18">
          <a:extLst>
            <a:ext uri="{FF2B5EF4-FFF2-40B4-BE49-F238E27FC236}">
              <a16:creationId xmlns:a16="http://schemas.microsoft.com/office/drawing/2014/main" xmlns="" id="{8F9C1CCB-6A1C-4F0A-B694-7D2CAB219143}"/>
            </a:ext>
          </a:extLst>
        </xdr:cNvPr>
        <xdr:cNvSpPr txBox="1">
          <a:spLocks noChangeArrowheads="1"/>
        </xdr:cNvSpPr>
      </xdr:nvSpPr>
      <xdr:spPr bwMode="auto">
        <a:xfrm>
          <a:off x="12485398" y="711633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61</xdr:row>
      <xdr:rowOff>0</xdr:rowOff>
    </xdr:from>
    <xdr:ext cx="95250" cy="171450"/>
    <xdr:sp macro="" textlink="">
      <xdr:nvSpPr>
        <xdr:cNvPr id="3148" name="Text Box 16">
          <a:extLst>
            <a:ext uri="{FF2B5EF4-FFF2-40B4-BE49-F238E27FC236}">
              <a16:creationId xmlns:a16="http://schemas.microsoft.com/office/drawing/2014/main" xmlns="" id="{BCF617F5-D3D4-4F5C-8C9E-3F2AB224D3D6}"/>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61</xdr:row>
      <xdr:rowOff>0</xdr:rowOff>
    </xdr:from>
    <xdr:ext cx="95250" cy="171450"/>
    <xdr:sp macro="" textlink="">
      <xdr:nvSpPr>
        <xdr:cNvPr id="3149" name="Text Box 17">
          <a:extLst>
            <a:ext uri="{FF2B5EF4-FFF2-40B4-BE49-F238E27FC236}">
              <a16:creationId xmlns:a16="http://schemas.microsoft.com/office/drawing/2014/main" xmlns="" id="{C53769B0-A9CA-4C89-892E-1A8397B4F0DB}"/>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61</xdr:row>
      <xdr:rowOff>0</xdr:rowOff>
    </xdr:from>
    <xdr:ext cx="95250" cy="171450"/>
    <xdr:sp macro="" textlink="">
      <xdr:nvSpPr>
        <xdr:cNvPr id="3150" name="Text Box 18">
          <a:extLst>
            <a:ext uri="{FF2B5EF4-FFF2-40B4-BE49-F238E27FC236}">
              <a16:creationId xmlns:a16="http://schemas.microsoft.com/office/drawing/2014/main" xmlns="" id="{F7E49387-12F8-40EF-B7FC-261C8E6F3F79}"/>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61</xdr:row>
      <xdr:rowOff>0</xdr:rowOff>
    </xdr:from>
    <xdr:ext cx="95250" cy="171450"/>
    <xdr:sp macro="" textlink="">
      <xdr:nvSpPr>
        <xdr:cNvPr id="3151" name="Text Box 19">
          <a:extLst>
            <a:ext uri="{FF2B5EF4-FFF2-40B4-BE49-F238E27FC236}">
              <a16:creationId xmlns:a16="http://schemas.microsoft.com/office/drawing/2014/main" xmlns="" id="{5269FA40-E4BB-40B3-AA83-01A46D87ECEA}"/>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61</xdr:row>
      <xdr:rowOff>0</xdr:rowOff>
    </xdr:from>
    <xdr:ext cx="95250" cy="171450"/>
    <xdr:sp macro="" textlink="">
      <xdr:nvSpPr>
        <xdr:cNvPr id="3152" name="Text Box 16">
          <a:extLst>
            <a:ext uri="{FF2B5EF4-FFF2-40B4-BE49-F238E27FC236}">
              <a16:creationId xmlns:a16="http://schemas.microsoft.com/office/drawing/2014/main" xmlns="" id="{9F20C7E8-166F-4DCE-8EE2-3DA98510A2FC}"/>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61</xdr:row>
      <xdr:rowOff>170392</xdr:rowOff>
    </xdr:from>
    <xdr:ext cx="95250" cy="213632"/>
    <xdr:sp macro="" textlink="">
      <xdr:nvSpPr>
        <xdr:cNvPr id="3153" name="Text Box 15">
          <a:extLst>
            <a:ext uri="{FF2B5EF4-FFF2-40B4-BE49-F238E27FC236}">
              <a16:creationId xmlns:a16="http://schemas.microsoft.com/office/drawing/2014/main" xmlns="" id="{57763767-4DC1-4A1D-812F-DB7C85FE9890}"/>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61</xdr:row>
      <xdr:rowOff>504825</xdr:rowOff>
    </xdr:from>
    <xdr:ext cx="95250" cy="448496"/>
    <xdr:sp macro="" textlink="">
      <xdr:nvSpPr>
        <xdr:cNvPr id="3154" name="Text Box 15">
          <a:extLst>
            <a:ext uri="{FF2B5EF4-FFF2-40B4-BE49-F238E27FC236}">
              <a16:creationId xmlns:a16="http://schemas.microsoft.com/office/drawing/2014/main" xmlns="" id="{99BE2A26-E9C7-4D9D-BD36-0FC6B2E2F48D}"/>
            </a:ext>
          </a:extLst>
        </xdr:cNvPr>
        <xdr:cNvSpPr txBox="1">
          <a:spLocks noChangeArrowheads="1"/>
        </xdr:cNvSpPr>
      </xdr:nvSpPr>
      <xdr:spPr bwMode="auto">
        <a:xfrm>
          <a:off x="4664364" y="5994111"/>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61</xdr:row>
      <xdr:rowOff>504825</xdr:rowOff>
    </xdr:from>
    <xdr:ext cx="95250" cy="442269"/>
    <xdr:sp macro="" textlink="">
      <xdr:nvSpPr>
        <xdr:cNvPr id="3155" name="Text Box 15">
          <a:extLst>
            <a:ext uri="{FF2B5EF4-FFF2-40B4-BE49-F238E27FC236}">
              <a16:creationId xmlns:a16="http://schemas.microsoft.com/office/drawing/2014/main" xmlns="" id="{600920C8-61C0-4BC9-80E3-2A8E0379203A}"/>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61</xdr:row>
      <xdr:rowOff>504825</xdr:rowOff>
    </xdr:from>
    <xdr:ext cx="95250" cy="442269"/>
    <xdr:sp macro="" textlink="">
      <xdr:nvSpPr>
        <xdr:cNvPr id="3156" name="Text Box 15">
          <a:extLst>
            <a:ext uri="{FF2B5EF4-FFF2-40B4-BE49-F238E27FC236}">
              <a16:creationId xmlns:a16="http://schemas.microsoft.com/office/drawing/2014/main" xmlns="" id="{7492102E-D81C-42E1-BF78-8A3EEA07A9CF}"/>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61</xdr:row>
      <xdr:rowOff>504825</xdr:rowOff>
    </xdr:from>
    <xdr:ext cx="95250" cy="213632"/>
    <xdr:sp macro="" textlink="">
      <xdr:nvSpPr>
        <xdr:cNvPr id="3157" name="Text Box 15">
          <a:extLst>
            <a:ext uri="{FF2B5EF4-FFF2-40B4-BE49-F238E27FC236}">
              <a16:creationId xmlns:a16="http://schemas.microsoft.com/office/drawing/2014/main" xmlns="" id="{29EB9339-2983-42E7-BEB5-6F75A00AA4B6}"/>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61</xdr:row>
      <xdr:rowOff>504825</xdr:rowOff>
    </xdr:from>
    <xdr:ext cx="95250" cy="444331"/>
    <xdr:sp macro="" textlink="">
      <xdr:nvSpPr>
        <xdr:cNvPr id="3158" name="Text Box 15">
          <a:extLst>
            <a:ext uri="{FF2B5EF4-FFF2-40B4-BE49-F238E27FC236}">
              <a16:creationId xmlns:a16="http://schemas.microsoft.com/office/drawing/2014/main" xmlns="" id="{0D187FB4-75D1-490F-8D84-B6D6BA207764}"/>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61</xdr:row>
      <xdr:rowOff>170392</xdr:rowOff>
    </xdr:from>
    <xdr:ext cx="95250" cy="213632"/>
    <xdr:sp macro="" textlink="">
      <xdr:nvSpPr>
        <xdr:cNvPr id="3159" name="Text Box 15">
          <a:extLst>
            <a:ext uri="{FF2B5EF4-FFF2-40B4-BE49-F238E27FC236}">
              <a16:creationId xmlns:a16="http://schemas.microsoft.com/office/drawing/2014/main" xmlns="" id="{6178A78C-E550-468C-906C-A9BB221DBB2A}"/>
            </a:ext>
          </a:extLst>
        </xdr:cNvPr>
        <xdr:cNvSpPr txBox="1">
          <a:spLocks noChangeArrowheads="1"/>
        </xdr:cNvSpPr>
      </xdr:nvSpPr>
      <xdr:spPr bwMode="auto">
        <a:xfrm>
          <a:off x="12578484" y="579302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65</xdr:row>
      <xdr:rowOff>0</xdr:rowOff>
    </xdr:from>
    <xdr:ext cx="95250" cy="171450"/>
    <xdr:sp macro="" textlink="">
      <xdr:nvSpPr>
        <xdr:cNvPr id="3160" name="Text Box 16">
          <a:extLst>
            <a:ext uri="{FF2B5EF4-FFF2-40B4-BE49-F238E27FC236}">
              <a16:creationId xmlns:a16="http://schemas.microsoft.com/office/drawing/2014/main" xmlns="" id="{A36E1086-54CC-4DF3-82E2-798DDAD5C27C}"/>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65</xdr:row>
      <xdr:rowOff>0</xdr:rowOff>
    </xdr:from>
    <xdr:ext cx="95250" cy="171450"/>
    <xdr:sp macro="" textlink="">
      <xdr:nvSpPr>
        <xdr:cNvPr id="3161" name="Text Box 17">
          <a:extLst>
            <a:ext uri="{FF2B5EF4-FFF2-40B4-BE49-F238E27FC236}">
              <a16:creationId xmlns:a16="http://schemas.microsoft.com/office/drawing/2014/main" xmlns="" id="{C833F6CD-A8C9-4594-998E-118ED92105F3}"/>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65</xdr:row>
      <xdr:rowOff>0</xdr:rowOff>
    </xdr:from>
    <xdr:ext cx="95250" cy="171450"/>
    <xdr:sp macro="" textlink="">
      <xdr:nvSpPr>
        <xdr:cNvPr id="3162" name="Text Box 18">
          <a:extLst>
            <a:ext uri="{FF2B5EF4-FFF2-40B4-BE49-F238E27FC236}">
              <a16:creationId xmlns:a16="http://schemas.microsoft.com/office/drawing/2014/main" xmlns="" id="{277AD47D-1AB2-4A7A-956E-A23899E26ED3}"/>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65</xdr:row>
      <xdr:rowOff>0</xdr:rowOff>
    </xdr:from>
    <xdr:ext cx="95250" cy="171450"/>
    <xdr:sp macro="" textlink="">
      <xdr:nvSpPr>
        <xdr:cNvPr id="3163" name="Text Box 19">
          <a:extLst>
            <a:ext uri="{FF2B5EF4-FFF2-40B4-BE49-F238E27FC236}">
              <a16:creationId xmlns:a16="http://schemas.microsoft.com/office/drawing/2014/main" xmlns="" id="{0AEFC438-0243-4142-8E41-8478C66E78BD}"/>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65</xdr:row>
      <xdr:rowOff>0</xdr:rowOff>
    </xdr:from>
    <xdr:ext cx="95250" cy="171450"/>
    <xdr:sp macro="" textlink="">
      <xdr:nvSpPr>
        <xdr:cNvPr id="3164" name="Text Box 16">
          <a:extLst>
            <a:ext uri="{FF2B5EF4-FFF2-40B4-BE49-F238E27FC236}">
              <a16:creationId xmlns:a16="http://schemas.microsoft.com/office/drawing/2014/main" xmlns="" id="{C9F82DD5-FE91-4048-9409-DE53155ACE9D}"/>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65</xdr:row>
      <xdr:rowOff>0</xdr:rowOff>
    </xdr:from>
    <xdr:ext cx="95250" cy="171450"/>
    <xdr:sp macro="" textlink="">
      <xdr:nvSpPr>
        <xdr:cNvPr id="3165" name="Text Box 17">
          <a:extLst>
            <a:ext uri="{FF2B5EF4-FFF2-40B4-BE49-F238E27FC236}">
              <a16:creationId xmlns:a16="http://schemas.microsoft.com/office/drawing/2014/main" xmlns="" id="{DB1FEDA9-6DC9-42F7-91A6-C3993C8789F5}"/>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65</xdr:row>
      <xdr:rowOff>0</xdr:rowOff>
    </xdr:from>
    <xdr:ext cx="95250" cy="171450"/>
    <xdr:sp macro="" textlink="">
      <xdr:nvSpPr>
        <xdr:cNvPr id="3166" name="Text Box 18">
          <a:extLst>
            <a:ext uri="{FF2B5EF4-FFF2-40B4-BE49-F238E27FC236}">
              <a16:creationId xmlns:a16="http://schemas.microsoft.com/office/drawing/2014/main" xmlns="" id="{1B7C59BD-62B2-431E-A364-493CF03A2B93}"/>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65</xdr:row>
      <xdr:rowOff>0</xdr:rowOff>
    </xdr:from>
    <xdr:ext cx="95250" cy="171450"/>
    <xdr:sp macro="" textlink="">
      <xdr:nvSpPr>
        <xdr:cNvPr id="3167" name="Text Box 19">
          <a:extLst>
            <a:ext uri="{FF2B5EF4-FFF2-40B4-BE49-F238E27FC236}">
              <a16:creationId xmlns:a16="http://schemas.microsoft.com/office/drawing/2014/main" xmlns="" id="{E113E17D-84F3-413D-B1D4-E2752CD73C55}"/>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65</xdr:row>
      <xdr:rowOff>0</xdr:rowOff>
    </xdr:from>
    <xdr:ext cx="95250" cy="171450"/>
    <xdr:sp macro="" textlink="">
      <xdr:nvSpPr>
        <xdr:cNvPr id="3168" name="Text Box 16">
          <a:extLst>
            <a:ext uri="{FF2B5EF4-FFF2-40B4-BE49-F238E27FC236}">
              <a16:creationId xmlns:a16="http://schemas.microsoft.com/office/drawing/2014/main" xmlns="" id="{BEC36493-1B33-456A-B80B-D5556EE59ECA}"/>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65</xdr:row>
      <xdr:rowOff>0</xdr:rowOff>
    </xdr:from>
    <xdr:ext cx="95250" cy="171450"/>
    <xdr:sp macro="" textlink="">
      <xdr:nvSpPr>
        <xdr:cNvPr id="3169" name="Text Box 17">
          <a:extLst>
            <a:ext uri="{FF2B5EF4-FFF2-40B4-BE49-F238E27FC236}">
              <a16:creationId xmlns:a16="http://schemas.microsoft.com/office/drawing/2014/main" xmlns="" id="{047B62DC-0CA0-4749-9891-0167C887B26B}"/>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65</xdr:row>
      <xdr:rowOff>0</xdr:rowOff>
    </xdr:from>
    <xdr:ext cx="95250" cy="171450"/>
    <xdr:sp macro="" textlink="">
      <xdr:nvSpPr>
        <xdr:cNvPr id="3170" name="Text Box 18">
          <a:extLst>
            <a:ext uri="{FF2B5EF4-FFF2-40B4-BE49-F238E27FC236}">
              <a16:creationId xmlns:a16="http://schemas.microsoft.com/office/drawing/2014/main" xmlns="" id="{59C8796C-8960-4BF1-8999-172D8D22AC02}"/>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65</xdr:row>
      <xdr:rowOff>0</xdr:rowOff>
    </xdr:from>
    <xdr:ext cx="95250" cy="171450"/>
    <xdr:sp macro="" textlink="">
      <xdr:nvSpPr>
        <xdr:cNvPr id="3171" name="Text Box 19">
          <a:extLst>
            <a:ext uri="{FF2B5EF4-FFF2-40B4-BE49-F238E27FC236}">
              <a16:creationId xmlns:a16="http://schemas.microsoft.com/office/drawing/2014/main" xmlns="" id="{F0303113-9789-4F7B-B3F7-DA22C04254CA}"/>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63</xdr:row>
      <xdr:rowOff>504825</xdr:rowOff>
    </xdr:from>
    <xdr:ext cx="95250" cy="444014"/>
    <xdr:sp macro="" textlink="">
      <xdr:nvSpPr>
        <xdr:cNvPr id="3172" name="Text Box 15">
          <a:extLst>
            <a:ext uri="{FF2B5EF4-FFF2-40B4-BE49-F238E27FC236}">
              <a16:creationId xmlns:a16="http://schemas.microsoft.com/office/drawing/2014/main" xmlns="" id="{BBC346DF-E79A-415B-8CF7-D3AFDE47C5B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65</xdr:row>
      <xdr:rowOff>0</xdr:rowOff>
    </xdr:from>
    <xdr:ext cx="95250" cy="171450"/>
    <xdr:sp macro="" textlink="">
      <xdr:nvSpPr>
        <xdr:cNvPr id="3173" name="Text Box 16">
          <a:extLst>
            <a:ext uri="{FF2B5EF4-FFF2-40B4-BE49-F238E27FC236}">
              <a16:creationId xmlns:a16="http://schemas.microsoft.com/office/drawing/2014/main" xmlns="" id="{A3F081A1-1190-4B89-ABC1-386A1DFB2878}"/>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65</xdr:row>
      <xdr:rowOff>0</xdr:rowOff>
    </xdr:from>
    <xdr:ext cx="95250" cy="171450"/>
    <xdr:sp macro="" textlink="">
      <xdr:nvSpPr>
        <xdr:cNvPr id="3174" name="Text Box 17">
          <a:extLst>
            <a:ext uri="{FF2B5EF4-FFF2-40B4-BE49-F238E27FC236}">
              <a16:creationId xmlns:a16="http://schemas.microsoft.com/office/drawing/2014/main" xmlns="" id="{914153F1-0193-4B88-913B-CBE7CE8357EF}"/>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65</xdr:row>
      <xdr:rowOff>0</xdr:rowOff>
    </xdr:from>
    <xdr:ext cx="95250" cy="171450"/>
    <xdr:sp macro="" textlink="">
      <xdr:nvSpPr>
        <xdr:cNvPr id="3175" name="Text Box 18">
          <a:extLst>
            <a:ext uri="{FF2B5EF4-FFF2-40B4-BE49-F238E27FC236}">
              <a16:creationId xmlns:a16="http://schemas.microsoft.com/office/drawing/2014/main" xmlns="" id="{4A5EF2DC-2017-42CF-955E-2DE06DAEF047}"/>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65</xdr:row>
      <xdr:rowOff>0</xdr:rowOff>
    </xdr:from>
    <xdr:ext cx="95250" cy="171450"/>
    <xdr:sp macro="" textlink="">
      <xdr:nvSpPr>
        <xdr:cNvPr id="3176" name="Text Box 19">
          <a:extLst>
            <a:ext uri="{FF2B5EF4-FFF2-40B4-BE49-F238E27FC236}">
              <a16:creationId xmlns:a16="http://schemas.microsoft.com/office/drawing/2014/main" xmlns="" id="{71A320D4-679A-40FF-8874-FABF28699039}"/>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65</xdr:row>
      <xdr:rowOff>0</xdr:rowOff>
    </xdr:from>
    <xdr:ext cx="95250" cy="171450"/>
    <xdr:sp macro="" textlink="">
      <xdr:nvSpPr>
        <xdr:cNvPr id="3177" name="Text Box 16">
          <a:extLst>
            <a:ext uri="{FF2B5EF4-FFF2-40B4-BE49-F238E27FC236}">
              <a16:creationId xmlns:a16="http://schemas.microsoft.com/office/drawing/2014/main" xmlns="" id="{B1E2AFF2-67F1-46FD-B200-7867E511118D}"/>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65</xdr:row>
      <xdr:rowOff>0</xdr:rowOff>
    </xdr:from>
    <xdr:ext cx="95250" cy="171450"/>
    <xdr:sp macro="" textlink="">
      <xdr:nvSpPr>
        <xdr:cNvPr id="3178" name="Text Box 17">
          <a:extLst>
            <a:ext uri="{FF2B5EF4-FFF2-40B4-BE49-F238E27FC236}">
              <a16:creationId xmlns:a16="http://schemas.microsoft.com/office/drawing/2014/main" xmlns="" id="{FE0E69D8-FDEE-41FA-9FCC-10F234173ED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65</xdr:row>
      <xdr:rowOff>0</xdr:rowOff>
    </xdr:from>
    <xdr:ext cx="95250" cy="171450"/>
    <xdr:sp macro="" textlink="">
      <xdr:nvSpPr>
        <xdr:cNvPr id="3179" name="Text Box 18">
          <a:extLst>
            <a:ext uri="{FF2B5EF4-FFF2-40B4-BE49-F238E27FC236}">
              <a16:creationId xmlns:a16="http://schemas.microsoft.com/office/drawing/2014/main" xmlns="" id="{FCE72972-C62D-4467-BC9D-06CC4D4BC3DF}"/>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65</xdr:row>
      <xdr:rowOff>0</xdr:rowOff>
    </xdr:from>
    <xdr:ext cx="95250" cy="171450"/>
    <xdr:sp macro="" textlink="">
      <xdr:nvSpPr>
        <xdr:cNvPr id="3180" name="Text Box 16">
          <a:extLst>
            <a:ext uri="{FF2B5EF4-FFF2-40B4-BE49-F238E27FC236}">
              <a16:creationId xmlns:a16="http://schemas.microsoft.com/office/drawing/2014/main" xmlns="" id="{C0E501CC-51CD-4B7A-9B70-4B7D4B0F1E73}"/>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65</xdr:row>
      <xdr:rowOff>0</xdr:rowOff>
    </xdr:from>
    <xdr:ext cx="95250" cy="171450"/>
    <xdr:sp macro="" textlink="">
      <xdr:nvSpPr>
        <xdr:cNvPr id="3181" name="Text Box 17">
          <a:extLst>
            <a:ext uri="{FF2B5EF4-FFF2-40B4-BE49-F238E27FC236}">
              <a16:creationId xmlns:a16="http://schemas.microsoft.com/office/drawing/2014/main" xmlns="" id="{8AA255C0-19FE-44C6-AFDC-974B4714CDDA}"/>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65</xdr:row>
      <xdr:rowOff>0</xdr:rowOff>
    </xdr:from>
    <xdr:ext cx="95250" cy="171450"/>
    <xdr:sp macro="" textlink="">
      <xdr:nvSpPr>
        <xdr:cNvPr id="3182" name="Text Box 18">
          <a:extLst>
            <a:ext uri="{FF2B5EF4-FFF2-40B4-BE49-F238E27FC236}">
              <a16:creationId xmlns:a16="http://schemas.microsoft.com/office/drawing/2014/main" xmlns="" id="{31A6EF74-6C1D-4C66-9352-8FABC2E3EC06}"/>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65</xdr:row>
      <xdr:rowOff>0</xdr:rowOff>
    </xdr:from>
    <xdr:ext cx="95250" cy="171450"/>
    <xdr:sp macro="" textlink="">
      <xdr:nvSpPr>
        <xdr:cNvPr id="3183" name="Text Box 19">
          <a:extLst>
            <a:ext uri="{FF2B5EF4-FFF2-40B4-BE49-F238E27FC236}">
              <a16:creationId xmlns:a16="http://schemas.microsoft.com/office/drawing/2014/main" xmlns="" id="{8A4CA450-7A20-4969-B0AB-713672363256}"/>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65</xdr:row>
      <xdr:rowOff>0</xdr:rowOff>
    </xdr:from>
    <xdr:ext cx="95250" cy="171450"/>
    <xdr:sp macro="" textlink="">
      <xdr:nvSpPr>
        <xdr:cNvPr id="3184" name="Text Box 16">
          <a:extLst>
            <a:ext uri="{FF2B5EF4-FFF2-40B4-BE49-F238E27FC236}">
              <a16:creationId xmlns:a16="http://schemas.microsoft.com/office/drawing/2014/main" xmlns="" id="{C86BD3EC-E895-4289-AF7A-31880C39F82B}"/>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65</xdr:row>
      <xdr:rowOff>0</xdr:rowOff>
    </xdr:from>
    <xdr:ext cx="95250" cy="171450"/>
    <xdr:sp macro="" textlink="">
      <xdr:nvSpPr>
        <xdr:cNvPr id="3185" name="Text Box 17">
          <a:extLst>
            <a:ext uri="{FF2B5EF4-FFF2-40B4-BE49-F238E27FC236}">
              <a16:creationId xmlns:a16="http://schemas.microsoft.com/office/drawing/2014/main" xmlns="" id="{EB5481EE-CE44-4FD0-AC54-CE3F69DC475E}"/>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65</xdr:row>
      <xdr:rowOff>0</xdr:rowOff>
    </xdr:from>
    <xdr:ext cx="95250" cy="171450"/>
    <xdr:sp macro="" textlink="">
      <xdr:nvSpPr>
        <xdr:cNvPr id="3186" name="Text Box 18">
          <a:extLst>
            <a:ext uri="{FF2B5EF4-FFF2-40B4-BE49-F238E27FC236}">
              <a16:creationId xmlns:a16="http://schemas.microsoft.com/office/drawing/2014/main" xmlns="" id="{41995593-13D7-4BE5-A210-3CFC40A9D49B}"/>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65</xdr:row>
      <xdr:rowOff>0</xdr:rowOff>
    </xdr:from>
    <xdr:ext cx="95250" cy="171450"/>
    <xdr:sp macro="" textlink="">
      <xdr:nvSpPr>
        <xdr:cNvPr id="3187" name="Text Box 19">
          <a:extLst>
            <a:ext uri="{FF2B5EF4-FFF2-40B4-BE49-F238E27FC236}">
              <a16:creationId xmlns:a16="http://schemas.microsoft.com/office/drawing/2014/main" xmlns="" id="{1D95593F-395C-4514-AB7E-4538F517074C}"/>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61</xdr:row>
      <xdr:rowOff>504825</xdr:rowOff>
    </xdr:from>
    <xdr:ext cx="95250" cy="456743"/>
    <xdr:sp macro="" textlink="">
      <xdr:nvSpPr>
        <xdr:cNvPr id="3188" name="Text Box 15">
          <a:extLst>
            <a:ext uri="{FF2B5EF4-FFF2-40B4-BE49-F238E27FC236}">
              <a16:creationId xmlns:a16="http://schemas.microsoft.com/office/drawing/2014/main" xmlns="" id="{176FD156-08C3-406E-BE99-20EE5A992A94}"/>
            </a:ext>
          </a:extLst>
        </xdr:cNvPr>
        <xdr:cNvSpPr txBox="1">
          <a:spLocks noChangeArrowheads="1"/>
        </xdr:cNvSpPr>
      </xdr:nvSpPr>
      <xdr:spPr bwMode="auto">
        <a:xfrm>
          <a:off x="4664364" y="5994111"/>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61</xdr:row>
      <xdr:rowOff>504825</xdr:rowOff>
    </xdr:from>
    <xdr:ext cx="95250" cy="442269"/>
    <xdr:sp macro="" textlink="">
      <xdr:nvSpPr>
        <xdr:cNvPr id="3189" name="Text Box 15">
          <a:extLst>
            <a:ext uri="{FF2B5EF4-FFF2-40B4-BE49-F238E27FC236}">
              <a16:creationId xmlns:a16="http://schemas.microsoft.com/office/drawing/2014/main" xmlns="" id="{D80F3B2F-64BC-4005-A654-2E25F544CA85}"/>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61</xdr:row>
      <xdr:rowOff>504825</xdr:rowOff>
    </xdr:from>
    <xdr:ext cx="95250" cy="442269"/>
    <xdr:sp macro="" textlink="">
      <xdr:nvSpPr>
        <xdr:cNvPr id="3190" name="Text Box 15">
          <a:extLst>
            <a:ext uri="{FF2B5EF4-FFF2-40B4-BE49-F238E27FC236}">
              <a16:creationId xmlns:a16="http://schemas.microsoft.com/office/drawing/2014/main" xmlns="" id="{E87B0CF7-3C75-468A-92A6-836305FDE959}"/>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61</xdr:row>
      <xdr:rowOff>504825</xdr:rowOff>
    </xdr:from>
    <xdr:ext cx="95250" cy="213632"/>
    <xdr:sp macro="" textlink="">
      <xdr:nvSpPr>
        <xdr:cNvPr id="3191" name="Text Box 15">
          <a:extLst>
            <a:ext uri="{FF2B5EF4-FFF2-40B4-BE49-F238E27FC236}">
              <a16:creationId xmlns:a16="http://schemas.microsoft.com/office/drawing/2014/main" xmlns="" id="{0BEACEA4-D13B-4409-A8C4-09EF593D17E5}"/>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61</xdr:row>
      <xdr:rowOff>504825</xdr:rowOff>
    </xdr:from>
    <xdr:ext cx="95250" cy="444331"/>
    <xdr:sp macro="" textlink="">
      <xdr:nvSpPr>
        <xdr:cNvPr id="3192" name="Text Box 15">
          <a:extLst>
            <a:ext uri="{FF2B5EF4-FFF2-40B4-BE49-F238E27FC236}">
              <a16:creationId xmlns:a16="http://schemas.microsoft.com/office/drawing/2014/main" xmlns="" id="{24317B00-2679-4976-986E-981138B4C020}"/>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61</xdr:row>
      <xdr:rowOff>504825</xdr:rowOff>
    </xdr:from>
    <xdr:ext cx="95250" cy="213632"/>
    <xdr:sp macro="" textlink="">
      <xdr:nvSpPr>
        <xdr:cNvPr id="3193" name="Text Box 15">
          <a:extLst>
            <a:ext uri="{FF2B5EF4-FFF2-40B4-BE49-F238E27FC236}">
              <a16:creationId xmlns:a16="http://schemas.microsoft.com/office/drawing/2014/main" xmlns="" id="{5D88D6B4-2E51-4FE8-86D3-2C6F4D083E44}"/>
            </a:ext>
          </a:extLst>
        </xdr:cNvPr>
        <xdr:cNvSpPr txBox="1">
          <a:spLocks noChangeArrowheads="1"/>
        </xdr:cNvSpPr>
      </xdr:nvSpPr>
      <xdr:spPr bwMode="auto">
        <a:xfrm>
          <a:off x="12540961"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65</xdr:row>
      <xdr:rowOff>0</xdr:rowOff>
    </xdr:from>
    <xdr:ext cx="95250" cy="171450"/>
    <xdr:sp macro="" textlink="">
      <xdr:nvSpPr>
        <xdr:cNvPr id="3194" name="Text Box 16">
          <a:extLst>
            <a:ext uri="{FF2B5EF4-FFF2-40B4-BE49-F238E27FC236}">
              <a16:creationId xmlns:a16="http://schemas.microsoft.com/office/drawing/2014/main" xmlns="" id="{48FA49A2-F466-4A49-80D0-8C3C4EDE257B}"/>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65</xdr:row>
      <xdr:rowOff>0</xdr:rowOff>
    </xdr:from>
    <xdr:ext cx="95250" cy="171450"/>
    <xdr:sp macro="" textlink="">
      <xdr:nvSpPr>
        <xdr:cNvPr id="3195" name="Text Box 17">
          <a:extLst>
            <a:ext uri="{FF2B5EF4-FFF2-40B4-BE49-F238E27FC236}">
              <a16:creationId xmlns:a16="http://schemas.microsoft.com/office/drawing/2014/main" xmlns="" id="{64EA1AEF-5ADE-41D2-8A1C-66DC6AFE07D7}"/>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65</xdr:row>
      <xdr:rowOff>0</xdr:rowOff>
    </xdr:from>
    <xdr:ext cx="95250" cy="171450"/>
    <xdr:sp macro="" textlink="">
      <xdr:nvSpPr>
        <xdr:cNvPr id="3196" name="Text Box 18">
          <a:extLst>
            <a:ext uri="{FF2B5EF4-FFF2-40B4-BE49-F238E27FC236}">
              <a16:creationId xmlns:a16="http://schemas.microsoft.com/office/drawing/2014/main" xmlns="" id="{0824B178-0CC4-4E81-BF81-96BDCAC6CBBD}"/>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65</xdr:row>
      <xdr:rowOff>0</xdr:rowOff>
    </xdr:from>
    <xdr:ext cx="95250" cy="171450"/>
    <xdr:sp macro="" textlink="">
      <xdr:nvSpPr>
        <xdr:cNvPr id="3197" name="Text Box 19">
          <a:extLst>
            <a:ext uri="{FF2B5EF4-FFF2-40B4-BE49-F238E27FC236}">
              <a16:creationId xmlns:a16="http://schemas.microsoft.com/office/drawing/2014/main" xmlns="" id="{ED5C19C9-5A1C-4F65-A354-8B0D92E88B41}"/>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65</xdr:row>
      <xdr:rowOff>0</xdr:rowOff>
    </xdr:from>
    <xdr:ext cx="95250" cy="171450"/>
    <xdr:sp macro="" textlink="">
      <xdr:nvSpPr>
        <xdr:cNvPr id="3198" name="Text Box 16">
          <a:extLst>
            <a:ext uri="{FF2B5EF4-FFF2-40B4-BE49-F238E27FC236}">
              <a16:creationId xmlns:a16="http://schemas.microsoft.com/office/drawing/2014/main" xmlns="" id="{2A480010-3EA2-442B-8D39-EC5636395B4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65</xdr:row>
      <xdr:rowOff>0</xdr:rowOff>
    </xdr:from>
    <xdr:ext cx="95250" cy="171450"/>
    <xdr:sp macro="" textlink="">
      <xdr:nvSpPr>
        <xdr:cNvPr id="3199" name="Text Box 17">
          <a:extLst>
            <a:ext uri="{FF2B5EF4-FFF2-40B4-BE49-F238E27FC236}">
              <a16:creationId xmlns:a16="http://schemas.microsoft.com/office/drawing/2014/main" xmlns="" id="{A12C313B-BD5E-49F3-AFA6-0F2B8A643E8F}"/>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65</xdr:row>
      <xdr:rowOff>0</xdr:rowOff>
    </xdr:from>
    <xdr:ext cx="95250" cy="171450"/>
    <xdr:sp macro="" textlink="">
      <xdr:nvSpPr>
        <xdr:cNvPr id="3200" name="Text Box 18">
          <a:extLst>
            <a:ext uri="{FF2B5EF4-FFF2-40B4-BE49-F238E27FC236}">
              <a16:creationId xmlns:a16="http://schemas.microsoft.com/office/drawing/2014/main" xmlns="" id="{0E2556C2-CB7D-4418-B55C-F5D248D969E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65</xdr:row>
      <xdr:rowOff>0</xdr:rowOff>
    </xdr:from>
    <xdr:ext cx="95250" cy="171450"/>
    <xdr:sp macro="" textlink="">
      <xdr:nvSpPr>
        <xdr:cNvPr id="3201" name="Text Box 19">
          <a:extLst>
            <a:ext uri="{FF2B5EF4-FFF2-40B4-BE49-F238E27FC236}">
              <a16:creationId xmlns:a16="http://schemas.microsoft.com/office/drawing/2014/main" xmlns="" id="{14B6F7A6-D0FF-46AA-BE14-EFEE55C8C84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65</xdr:row>
      <xdr:rowOff>0</xdr:rowOff>
    </xdr:from>
    <xdr:ext cx="95250" cy="171450"/>
    <xdr:sp macro="" textlink="">
      <xdr:nvSpPr>
        <xdr:cNvPr id="3202" name="Text Box 16">
          <a:extLst>
            <a:ext uri="{FF2B5EF4-FFF2-40B4-BE49-F238E27FC236}">
              <a16:creationId xmlns:a16="http://schemas.microsoft.com/office/drawing/2014/main" xmlns="" id="{2766166A-A4E6-44B1-94A5-915B41E954A1}"/>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65</xdr:row>
      <xdr:rowOff>0</xdr:rowOff>
    </xdr:from>
    <xdr:ext cx="95250" cy="171450"/>
    <xdr:sp macro="" textlink="">
      <xdr:nvSpPr>
        <xdr:cNvPr id="3203" name="Text Box 17">
          <a:extLst>
            <a:ext uri="{FF2B5EF4-FFF2-40B4-BE49-F238E27FC236}">
              <a16:creationId xmlns:a16="http://schemas.microsoft.com/office/drawing/2014/main" xmlns="" id="{55FE31C1-F020-4961-A96C-2E4C919B9A68}"/>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65</xdr:row>
      <xdr:rowOff>0</xdr:rowOff>
    </xdr:from>
    <xdr:ext cx="95250" cy="171450"/>
    <xdr:sp macro="" textlink="">
      <xdr:nvSpPr>
        <xdr:cNvPr id="3204" name="Text Box 18">
          <a:extLst>
            <a:ext uri="{FF2B5EF4-FFF2-40B4-BE49-F238E27FC236}">
              <a16:creationId xmlns:a16="http://schemas.microsoft.com/office/drawing/2014/main" xmlns="" id="{797D9009-827A-413D-A373-2626FF59F06E}"/>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65</xdr:row>
      <xdr:rowOff>0</xdr:rowOff>
    </xdr:from>
    <xdr:ext cx="95250" cy="171450"/>
    <xdr:sp macro="" textlink="">
      <xdr:nvSpPr>
        <xdr:cNvPr id="3205" name="Text Box 19">
          <a:extLst>
            <a:ext uri="{FF2B5EF4-FFF2-40B4-BE49-F238E27FC236}">
              <a16:creationId xmlns:a16="http://schemas.microsoft.com/office/drawing/2014/main" xmlns="" id="{C9AA8CFC-70C9-46C1-B937-4B8C79EE4302}"/>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63</xdr:row>
      <xdr:rowOff>504825</xdr:rowOff>
    </xdr:from>
    <xdr:ext cx="95250" cy="444014"/>
    <xdr:sp macro="" textlink="">
      <xdr:nvSpPr>
        <xdr:cNvPr id="3206" name="Text Box 15">
          <a:extLst>
            <a:ext uri="{FF2B5EF4-FFF2-40B4-BE49-F238E27FC236}">
              <a16:creationId xmlns:a16="http://schemas.microsoft.com/office/drawing/2014/main" xmlns="" id="{895D1F88-5944-47AB-9252-F8CE03C08B2B}"/>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65</xdr:row>
      <xdr:rowOff>0</xdr:rowOff>
    </xdr:from>
    <xdr:ext cx="95250" cy="171450"/>
    <xdr:sp macro="" textlink="">
      <xdr:nvSpPr>
        <xdr:cNvPr id="3207" name="Text Box 16">
          <a:extLst>
            <a:ext uri="{FF2B5EF4-FFF2-40B4-BE49-F238E27FC236}">
              <a16:creationId xmlns:a16="http://schemas.microsoft.com/office/drawing/2014/main" xmlns="" id="{F0E21624-94C2-49F1-BB98-792AAC3A898D}"/>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65</xdr:row>
      <xdr:rowOff>0</xdr:rowOff>
    </xdr:from>
    <xdr:ext cx="95250" cy="171450"/>
    <xdr:sp macro="" textlink="">
      <xdr:nvSpPr>
        <xdr:cNvPr id="3208" name="Text Box 17">
          <a:extLst>
            <a:ext uri="{FF2B5EF4-FFF2-40B4-BE49-F238E27FC236}">
              <a16:creationId xmlns:a16="http://schemas.microsoft.com/office/drawing/2014/main" xmlns="" id="{EC720587-9D1B-4D0A-8DF7-40A0288976D2}"/>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65</xdr:row>
      <xdr:rowOff>0</xdr:rowOff>
    </xdr:from>
    <xdr:ext cx="95250" cy="171450"/>
    <xdr:sp macro="" textlink="">
      <xdr:nvSpPr>
        <xdr:cNvPr id="3209" name="Text Box 18">
          <a:extLst>
            <a:ext uri="{FF2B5EF4-FFF2-40B4-BE49-F238E27FC236}">
              <a16:creationId xmlns:a16="http://schemas.microsoft.com/office/drawing/2014/main" xmlns="" id="{C7797891-19CE-400B-99A4-3A81C11B8041}"/>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65</xdr:row>
      <xdr:rowOff>0</xdr:rowOff>
    </xdr:from>
    <xdr:ext cx="95250" cy="171450"/>
    <xdr:sp macro="" textlink="">
      <xdr:nvSpPr>
        <xdr:cNvPr id="3210" name="Text Box 19">
          <a:extLst>
            <a:ext uri="{FF2B5EF4-FFF2-40B4-BE49-F238E27FC236}">
              <a16:creationId xmlns:a16="http://schemas.microsoft.com/office/drawing/2014/main" xmlns="" id="{29648BC6-E86D-4A2E-8E74-15C5AE730C46}"/>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63</xdr:row>
      <xdr:rowOff>504825</xdr:rowOff>
    </xdr:from>
    <xdr:ext cx="95250" cy="442269"/>
    <xdr:sp macro="" textlink="">
      <xdr:nvSpPr>
        <xdr:cNvPr id="3211" name="Text Box 15">
          <a:extLst>
            <a:ext uri="{FF2B5EF4-FFF2-40B4-BE49-F238E27FC236}">
              <a16:creationId xmlns:a16="http://schemas.microsoft.com/office/drawing/2014/main" xmlns="" id="{E3A1B8C5-5A7F-4AF6-905A-EDF6CD9DA145}"/>
            </a:ext>
          </a:extLst>
        </xdr:cNvPr>
        <xdr:cNvSpPr txBox="1">
          <a:spLocks noChangeArrowheads="1"/>
        </xdr:cNvSpPr>
      </xdr:nvSpPr>
      <xdr:spPr bwMode="auto">
        <a:xfrm>
          <a:off x="12540961" y="673302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65</xdr:row>
      <xdr:rowOff>0</xdr:rowOff>
    </xdr:from>
    <xdr:ext cx="95250" cy="171450"/>
    <xdr:sp macro="" textlink="">
      <xdr:nvSpPr>
        <xdr:cNvPr id="3212" name="Text Box 16">
          <a:extLst>
            <a:ext uri="{FF2B5EF4-FFF2-40B4-BE49-F238E27FC236}">
              <a16:creationId xmlns:a16="http://schemas.microsoft.com/office/drawing/2014/main" xmlns="" id="{9624B563-3549-4244-8A97-97C400D2AEF2}"/>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65</xdr:row>
      <xdr:rowOff>0</xdr:rowOff>
    </xdr:from>
    <xdr:ext cx="95250" cy="171450"/>
    <xdr:sp macro="" textlink="">
      <xdr:nvSpPr>
        <xdr:cNvPr id="3213" name="Text Box 17">
          <a:extLst>
            <a:ext uri="{FF2B5EF4-FFF2-40B4-BE49-F238E27FC236}">
              <a16:creationId xmlns:a16="http://schemas.microsoft.com/office/drawing/2014/main" xmlns="" id="{B0A5213A-7CAC-418A-9E1F-0B7B8494696B}"/>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65</xdr:row>
      <xdr:rowOff>0</xdr:rowOff>
    </xdr:from>
    <xdr:ext cx="95250" cy="171450"/>
    <xdr:sp macro="" textlink="">
      <xdr:nvSpPr>
        <xdr:cNvPr id="3214" name="Text Box 18">
          <a:extLst>
            <a:ext uri="{FF2B5EF4-FFF2-40B4-BE49-F238E27FC236}">
              <a16:creationId xmlns:a16="http://schemas.microsoft.com/office/drawing/2014/main" xmlns="" id="{906D6A39-C83F-42C1-B799-E09F58E62B2E}"/>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65</xdr:row>
      <xdr:rowOff>0</xdr:rowOff>
    </xdr:from>
    <xdr:ext cx="95250" cy="171450"/>
    <xdr:sp macro="" textlink="">
      <xdr:nvSpPr>
        <xdr:cNvPr id="3215" name="Text Box 16">
          <a:extLst>
            <a:ext uri="{FF2B5EF4-FFF2-40B4-BE49-F238E27FC236}">
              <a16:creationId xmlns:a16="http://schemas.microsoft.com/office/drawing/2014/main" xmlns="" id="{0CB69048-D6CE-48F8-A49E-F7BD273D54D8}"/>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65</xdr:row>
      <xdr:rowOff>0</xdr:rowOff>
    </xdr:from>
    <xdr:ext cx="95250" cy="171450"/>
    <xdr:sp macro="" textlink="">
      <xdr:nvSpPr>
        <xdr:cNvPr id="3216" name="Text Box 17">
          <a:extLst>
            <a:ext uri="{FF2B5EF4-FFF2-40B4-BE49-F238E27FC236}">
              <a16:creationId xmlns:a16="http://schemas.microsoft.com/office/drawing/2014/main" xmlns="" id="{70C9AFB4-9E2E-44B1-B630-CDCDA9375CB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65</xdr:row>
      <xdr:rowOff>0</xdr:rowOff>
    </xdr:from>
    <xdr:ext cx="95250" cy="171450"/>
    <xdr:sp macro="" textlink="">
      <xdr:nvSpPr>
        <xdr:cNvPr id="3217" name="Text Box 18">
          <a:extLst>
            <a:ext uri="{FF2B5EF4-FFF2-40B4-BE49-F238E27FC236}">
              <a16:creationId xmlns:a16="http://schemas.microsoft.com/office/drawing/2014/main" xmlns="" id="{3386132B-399A-4273-B5BB-EEFE65DF3524}"/>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65</xdr:row>
      <xdr:rowOff>0</xdr:rowOff>
    </xdr:from>
    <xdr:ext cx="95250" cy="171450"/>
    <xdr:sp macro="" textlink="">
      <xdr:nvSpPr>
        <xdr:cNvPr id="3218" name="Text Box 19">
          <a:extLst>
            <a:ext uri="{FF2B5EF4-FFF2-40B4-BE49-F238E27FC236}">
              <a16:creationId xmlns:a16="http://schemas.microsoft.com/office/drawing/2014/main" xmlns="" id="{E06A6D7B-A739-40BB-AED3-291AF604DAA5}"/>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65</xdr:row>
      <xdr:rowOff>0</xdr:rowOff>
    </xdr:from>
    <xdr:ext cx="95250" cy="171450"/>
    <xdr:sp macro="" textlink="">
      <xdr:nvSpPr>
        <xdr:cNvPr id="3219" name="Text Box 16">
          <a:extLst>
            <a:ext uri="{FF2B5EF4-FFF2-40B4-BE49-F238E27FC236}">
              <a16:creationId xmlns:a16="http://schemas.microsoft.com/office/drawing/2014/main" xmlns="" id="{17AA726A-8512-41DB-956F-CF36DFC0B485}"/>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65</xdr:row>
      <xdr:rowOff>0</xdr:rowOff>
    </xdr:from>
    <xdr:ext cx="95250" cy="171450"/>
    <xdr:sp macro="" textlink="">
      <xdr:nvSpPr>
        <xdr:cNvPr id="3220" name="Text Box 17">
          <a:extLst>
            <a:ext uri="{FF2B5EF4-FFF2-40B4-BE49-F238E27FC236}">
              <a16:creationId xmlns:a16="http://schemas.microsoft.com/office/drawing/2014/main" xmlns="" id="{9C248F01-E81A-4878-8583-8EAA675BD0FB}"/>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65</xdr:row>
      <xdr:rowOff>0</xdr:rowOff>
    </xdr:from>
    <xdr:ext cx="95250" cy="171450"/>
    <xdr:sp macro="" textlink="">
      <xdr:nvSpPr>
        <xdr:cNvPr id="3221" name="Text Box 18">
          <a:extLst>
            <a:ext uri="{FF2B5EF4-FFF2-40B4-BE49-F238E27FC236}">
              <a16:creationId xmlns:a16="http://schemas.microsoft.com/office/drawing/2014/main" xmlns="" id="{9F478364-5C12-4CFA-A6DF-64472507DE37}"/>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65</xdr:row>
      <xdr:rowOff>170392</xdr:rowOff>
    </xdr:from>
    <xdr:ext cx="95250" cy="213632"/>
    <xdr:sp macro="" textlink="">
      <xdr:nvSpPr>
        <xdr:cNvPr id="3222" name="Text Box 15">
          <a:extLst>
            <a:ext uri="{FF2B5EF4-FFF2-40B4-BE49-F238E27FC236}">
              <a16:creationId xmlns:a16="http://schemas.microsoft.com/office/drawing/2014/main" xmlns="" id="{A976A548-D8EF-4A3F-8EAA-65700CC27FDF}"/>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65</xdr:row>
      <xdr:rowOff>0</xdr:rowOff>
    </xdr:from>
    <xdr:ext cx="95250" cy="171450"/>
    <xdr:sp macro="" textlink="">
      <xdr:nvSpPr>
        <xdr:cNvPr id="3223" name="Text Box 16">
          <a:extLst>
            <a:ext uri="{FF2B5EF4-FFF2-40B4-BE49-F238E27FC236}">
              <a16:creationId xmlns:a16="http://schemas.microsoft.com/office/drawing/2014/main" xmlns="" id="{C1045E71-9D89-4F04-AF95-E53E9E2987FF}"/>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65</xdr:row>
      <xdr:rowOff>0</xdr:rowOff>
    </xdr:from>
    <xdr:ext cx="95250" cy="171450"/>
    <xdr:sp macro="" textlink="">
      <xdr:nvSpPr>
        <xdr:cNvPr id="3224" name="Text Box 17">
          <a:extLst>
            <a:ext uri="{FF2B5EF4-FFF2-40B4-BE49-F238E27FC236}">
              <a16:creationId xmlns:a16="http://schemas.microsoft.com/office/drawing/2014/main" xmlns="" id="{B5E53BFE-31CB-4FFA-8559-720CD4E2D1C7}"/>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65</xdr:row>
      <xdr:rowOff>0</xdr:rowOff>
    </xdr:from>
    <xdr:ext cx="95250" cy="171450"/>
    <xdr:sp macro="" textlink="">
      <xdr:nvSpPr>
        <xdr:cNvPr id="3225" name="Text Box 18">
          <a:extLst>
            <a:ext uri="{FF2B5EF4-FFF2-40B4-BE49-F238E27FC236}">
              <a16:creationId xmlns:a16="http://schemas.microsoft.com/office/drawing/2014/main" xmlns="" id="{E4B54E8A-F57A-43AC-851D-95A253E4F889}"/>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65</xdr:row>
      <xdr:rowOff>0</xdr:rowOff>
    </xdr:from>
    <xdr:ext cx="95250" cy="171450"/>
    <xdr:sp macro="" textlink="">
      <xdr:nvSpPr>
        <xdr:cNvPr id="3226" name="Text Box 19">
          <a:extLst>
            <a:ext uri="{FF2B5EF4-FFF2-40B4-BE49-F238E27FC236}">
              <a16:creationId xmlns:a16="http://schemas.microsoft.com/office/drawing/2014/main" xmlns="" id="{7775322A-A66B-4F40-9466-761B61C2591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65</xdr:row>
      <xdr:rowOff>0</xdr:rowOff>
    </xdr:from>
    <xdr:ext cx="95250" cy="171450"/>
    <xdr:sp macro="" textlink="">
      <xdr:nvSpPr>
        <xdr:cNvPr id="3227" name="Text Box 16">
          <a:extLst>
            <a:ext uri="{FF2B5EF4-FFF2-40B4-BE49-F238E27FC236}">
              <a16:creationId xmlns:a16="http://schemas.microsoft.com/office/drawing/2014/main" xmlns="" id="{FE810FFE-B5DC-4D2E-B295-B63633E72D7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65</xdr:row>
      <xdr:rowOff>0</xdr:rowOff>
    </xdr:from>
    <xdr:ext cx="95250" cy="171450"/>
    <xdr:sp macro="" textlink="">
      <xdr:nvSpPr>
        <xdr:cNvPr id="3228" name="Text Box 17">
          <a:extLst>
            <a:ext uri="{FF2B5EF4-FFF2-40B4-BE49-F238E27FC236}">
              <a16:creationId xmlns:a16="http://schemas.microsoft.com/office/drawing/2014/main" xmlns="" id="{8E59B971-A64E-485E-B6DF-B63690E0F112}"/>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65</xdr:row>
      <xdr:rowOff>0</xdr:rowOff>
    </xdr:from>
    <xdr:ext cx="95250" cy="171450"/>
    <xdr:sp macro="" textlink="">
      <xdr:nvSpPr>
        <xdr:cNvPr id="3229" name="Text Box 18">
          <a:extLst>
            <a:ext uri="{FF2B5EF4-FFF2-40B4-BE49-F238E27FC236}">
              <a16:creationId xmlns:a16="http://schemas.microsoft.com/office/drawing/2014/main" xmlns="" id="{9C778F2B-B0C2-433C-8F67-8566CFE0504E}"/>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65</xdr:row>
      <xdr:rowOff>0</xdr:rowOff>
    </xdr:from>
    <xdr:ext cx="95250" cy="171450"/>
    <xdr:sp macro="" textlink="">
      <xdr:nvSpPr>
        <xdr:cNvPr id="3230" name="Text Box 19">
          <a:extLst>
            <a:ext uri="{FF2B5EF4-FFF2-40B4-BE49-F238E27FC236}">
              <a16:creationId xmlns:a16="http://schemas.microsoft.com/office/drawing/2014/main" xmlns="" id="{04511A08-65B6-4FB1-A0F9-3048D525AF7B}"/>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62</xdr:row>
      <xdr:rowOff>0</xdr:rowOff>
    </xdr:from>
    <xdr:ext cx="95250" cy="171450"/>
    <xdr:sp macro="" textlink="">
      <xdr:nvSpPr>
        <xdr:cNvPr id="3231" name="Text Box 16">
          <a:extLst>
            <a:ext uri="{FF2B5EF4-FFF2-40B4-BE49-F238E27FC236}">
              <a16:creationId xmlns:a16="http://schemas.microsoft.com/office/drawing/2014/main" xmlns="" id="{604BABFF-B73E-4F61-B6C2-CDEA7D4CF8D4}"/>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62</xdr:row>
      <xdr:rowOff>0</xdr:rowOff>
    </xdr:from>
    <xdr:ext cx="95250" cy="171450"/>
    <xdr:sp macro="" textlink="">
      <xdr:nvSpPr>
        <xdr:cNvPr id="3232" name="Text Box 17">
          <a:extLst>
            <a:ext uri="{FF2B5EF4-FFF2-40B4-BE49-F238E27FC236}">
              <a16:creationId xmlns:a16="http://schemas.microsoft.com/office/drawing/2014/main" xmlns="" id="{51757120-127F-49FE-8C38-59075E07A3E2}"/>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62</xdr:row>
      <xdr:rowOff>0</xdr:rowOff>
    </xdr:from>
    <xdr:ext cx="95250" cy="171450"/>
    <xdr:sp macro="" textlink="">
      <xdr:nvSpPr>
        <xdr:cNvPr id="3233" name="Text Box 18">
          <a:extLst>
            <a:ext uri="{FF2B5EF4-FFF2-40B4-BE49-F238E27FC236}">
              <a16:creationId xmlns:a16="http://schemas.microsoft.com/office/drawing/2014/main" xmlns="" id="{EA28E6A7-24C5-4B0D-A24F-5CB9BDF86DB3}"/>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62</xdr:row>
      <xdr:rowOff>0</xdr:rowOff>
    </xdr:from>
    <xdr:ext cx="95250" cy="171450"/>
    <xdr:sp macro="" textlink="">
      <xdr:nvSpPr>
        <xdr:cNvPr id="3234" name="Text Box 19">
          <a:extLst>
            <a:ext uri="{FF2B5EF4-FFF2-40B4-BE49-F238E27FC236}">
              <a16:creationId xmlns:a16="http://schemas.microsoft.com/office/drawing/2014/main" xmlns="" id="{F2C08DF2-E823-46C0-8384-5F032530BC49}"/>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63</xdr:row>
      <xdr:rowOff>504825</xdr:rowOff>
    </xdr:from>
    <xdr:ext cx="95250" cy="444014"/>
    <xdr:sp macro="" textlink="">
      <xdr:nvSpPr>
        <xdr:cNvPr id="3235" name="Text Box 15">
          <a:extLst>
            <a:ext uri="{FF2B5EF4-FFF2-40B4-BE49-F238E27FC236}">
              <a16:creationId xmlns:a16="http://schemas.microsoft.com/office/drawing/2014/main" xmlns="" id="{FFD163E9-33BB-4A16-85EB-978056D7582E}"/>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65</xdr:row>
      <xdr:rowOff>0</xdr:rowOff>
    </xdr:from>
    <xdr:ext cx="95250" cy="171450"/>
    <xdr:sp macro="" textlink="">
      <xdr:nvSpPr>
        <xdr:cNvPr id="3236" name="Text Box 16">
          <a:extLst>
            <a:ext uri="{FF2B5EF4-FFF2-40B4-BE49-F238E27FC236}">
              <a16:creationId xmlns:a16="http://schemas.microsoft.com/office/drawing/2014/main" xmlns="" id="{C35810F2-B310-40D8-A43A-A16511B636A4}"/>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65</xdr:row>
      <xdr:rowOff>0</xdr:rowOff>
    </xdr:from>
    <xdr:ext cx="95250" cy="171450"/>
    <xdr:sp macro="" textlink="">
      <xdr:nvSpPr>
        <xdr:cNvPr id="3237" name="Text Box 17">
          <a:extLst>
            <a:ext uri="{FF2B5EF4-FFF2-40B4-BE49-F238E27FC236}">
              <a16:creationId xmlns:a16="http://schemas.microsoft.com/office/drawing/2014/main" xmlns="" id="{7383665F-EB44-4D1C-9C24-BBAEAA23C87C}"/>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65</xdr:row>
      <xdr:rowOff>0</xdr:rowOff>
    </xdr:from>
    <xdr:ext cx="95250" cy="171450"/>
    <xdr:sp macro="" textlink="">
      <xdr:nvSpPr>
        <xdr:cNvPr id="3238" name="Text Box 18">
          <a:extLst>
            <a:ext uri="{FF2B5EF4-FFF2-40B4-BE49-F238E27FC236}">
              <a16:creationId xmlns:a16="http://schemas.microsoft.com/office/drawing/2014/main" xmlns="" id="{5851AC19-34A9-467C-9C5A-AE2959775E92}"/>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65</xdr:row>
      <xdr:rowOff>0</xdr:rowOff>
    </xdr:from>
    <xdr:ext cx="95250" cy="171450"/>
    <xdr:sp macro="" textlink="">
      <xdr:nvSpPr>
        <xdr:cNvPr id="3239" name="Text Box 19">
          <a:extLst>
            <a:ext uri="{FF2B5EF4-FFF2-40B4-BE49-F238E27FC236}">
              <a16:creationId xmlns:a16="http://schemas.microsoft.com/office/drawing/2014/main" xmlns="" id="{A0502C18-A9F7-4265-86B2-70D7FE52ACAF}"/>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65</xdr:row>
      <xdr:rowOff>0</xdr:rowOff>
    </xdr:from>
    <xdr:ext cx="95250" cy="171450"/>
    <xdr:sp macro="" textlink="">
      <xdr:nvSpPr>
        <xdr:cNvPr id="3240" name="Text Box 16">
          <a:extLst>
            <a:ext uri="{FF2B5EF4-FFF2-40B4-BE49-F238E27FC236}">
              <a16:creationId xmlns:a16="http://schemas.microsoft.com/office/drawing/2014/main" xmlns="" id="{87283F89-77E4-464C-969B-EC593F755C1F}"/>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65</xdr:row>
      <xdr:rowOff>0</xdr:rowOff>
    </xdr:from>
    <xdr:ext cx="95250" cy="171450"/>
    <xdr:sp macro="" textlink="">
      <xdr:nvSpPr>
        <xdr:cNvPr id="3241" name="Text Box 17">
          <a:extLst>
            <a:ext uri="{FF2B5EF4-FFF2-40B4-BE49-F238E27FC236}">
              <a16:creationId xmlns:a16="http://schemas.microsoft.com/office/drawing/2014/main" xmlns="" id="{707A0054-8902-4763-8333-EBF5DDDA67BE}"/>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65</xdr:row>
      <xdr:rowOff>15875</xdr:rowOff>
    </xdr:from>
    <xdr:ext cx="95250" cy="171450"/>
    <xdr:sp macro="" textlink="">
      <xdr:nvSpPr>
        <xdr:cNvPr id="3242" name="Text Box 18">
          <a:extLst>
            <a:ext uri="{FF2B5EF4-FFF2-40B4-BE49-F238E27FC236}">
              <a16:creationId xmlns:a16="http://schemas.microsoft.com/office/drawing/2014/main" xmlns="" id="{81780884-16E0-4139-9D45-A8F6EF8FB04B}"/>
            </a:ext>
          </a:extLst>
        </xdr:cNvPr>
        <xdr:cNvSpPr txBox="1">
          <a:spLocks noChangeArrowheads="1"/>
        </xdr:cNvSpPr>
      </xdr:nvSpPr>
      <xdr:spPr bwMode="auto">
        <a:xfrm>
          <a:off x="12485398" y="711633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65</xdr:row>
      <xdr:rowOff>0</xdr:rowOff>
    </xdr:from>
    <xdr:ext cx="95250" cy="171450"/>
    <xdr:sp macro="" textlink="">
      <xdr:nvSpPr>
        <xdr:cNvPr id="3243" name="Text Box 16">
          <a:extLst>
            <a:ext uri="{FF2B5EF4-FFF2-40B4-BE49-F238E27FC236}">
              <a16:creationId xmlns:a16="http://schemas.microsoft.com/office/drawing/2014/main" xmlns="" id="{8CB3BB67-1179-4AF3-84DC-8C69C9D335CA}"/>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65</xdr:row>
      <xdr:rowOff>0</xdr:rowOff>
    </xdr:from>
    <xdr:ext cx="95250" cy="171450"/>
    <xdr:sp macro="" textlink="">
      <xdr:nvSpPr>
        <xdr:cNvPr id="3244" name="Text Box 17">
          <a:extLst>
            <a:ext uri="{FF2B5EF4-FFF2-40B4-BE49-F238E27FC236}">
              <a16:creationId xmlns:a16="http://schemas.microsoft.com/office/drawing/2014/main" xmlns="" id="{69D345C6-27ED-44B3-9372-A4F1038D9F35}"/>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65</xdr:row>
      <xdr:rowOff>0</xdr:rowOff>
    </xdr:from>
    <xdr:ext cx="95250" cy="171450"/>
    <xdr:sp macro="" textlink="">
      <xdr:nvSpPr>
        <xdr:cNvPr id="3245" name="Text Box 18">
          <a:extLst>
            <a:ext uri="{FF2B5EF4-FFF2-40B4-BE49-F238E27FC236}">
              <a16:creationId xmlns:a16="http://schemas.microsoft.com/office/drawing/2014/main" xmlns="" id="{56668F1F-EA27-4342-8B49-90A0BBBADF68}"/>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65</xdr:row>
      <xdr:rowOff>0</xdr:rowOff>
    </xdr:from>
    <xdr:ext cx="95250" cy="171450"/>
    <xdr:sp macro="" textlink="">
      <xdr:nvSpPr>
        <xdr:cNvPr id="3246" name="Text Box 19">
          <a:extLst>
            <a:ext uri="{FF2B5EF4-FFF2-40B4-BE49-F238E27FC236}">
              <a16:creationId xmlns:a16="http://schemas.microsoft.com/office/drawing/2014/main" xmlns="" id="{29627340-A254-4081-B688-88681AFB6DC9}"/>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65</xdr:row>
      <xdr:rowOff>0</xdr:rowOff>
    </xdr:from>
    <xdr:ext cx="95250" cy="171450"/>
    <xdr:sp macro="" textlink="">
      <xdr:nvSpPr>
        <xdr:cNvPr id="3247" name="Text Box 16">
          <a:extLst>
            <a:ext uri="{FF2B5EF4-FFF2-40B4-BE49-F238E27FC236}">
              <a16:creationId xmlns:a16="http://schemas.microsoft.com/office/drawing/2014/main" xmlns="" id="{BFC7E414-864C-4642-98F9-30BB9E0A9C79}"/>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65</xdr:row>
      <xdr:rowOff>170392</xdr:rowOff>
    </xdr:from>
    <xdr:ext cx="95250" cy="213632"/>
    <xdr:sp macro="" textlink="">
      <xdr:nvSpPr>
        <xdr:cNvPr id="3248" name="Text Box 15">
          <a:extLst>
            <a:ext uri="{FF2B5EF4-FFF2-40B4-BE49-F238E27FC236}">
              <a16:creationId xmlns:a16="http://schemas.microsoft.com/office/drawing/2014/main" xmlns="" id="{A0956B0D-9E36-4740-8011-6D6756DC54DA}"/>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65</xdr:row>
      <xdr:rowOff>504825</xdr:rowOff>
    </xdr:from>
    <xdr:ext cx="95250" cy="448496"/>
    <xdr:sp macro="" textlink="">
      <xdr:nvSpPr>
        <xdr:cNvPr id="3249" name="Text Box 15">
          <a:extLst>
            <a:ext uri="{FF2B5EF4-FFF2-40B4-BE49-F238E27FC236}">
              <a16:creationId xmlns:a16="http://schemas.microsoft.com/office/drawing/2014/main" xmlns="" id="{B008E137-4FCA-4620-A6EC-3411A8E2E0BA}"/>
            </a:ext>
          </a:extLst>
        </xdr:cNvPr>
        <xdr:cNvSpPr txBox="1">
          <a:spLocks noChangeArrowheads="1"/>
        </xdr:cNvSpPr>
      </xdr:nvSpPr>
      <xdr:spPr bwMode="auto">
        <a:xfrm>
          <a:off x="4664364" y="5994111"/>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65</xdr:row>
      <xdr:rowOff>504825</xdr:rowOff>
    </xdr:from>
    <xdr:ext cx="95250" cy="442269"/>
    <xdr:sp macro="" textlink="">
      <xdr:nvSpPr>
        <xdr:cNvPr id="3250" name="Text Box 15">
          <a:extLst>
            <a:ext uri="{FF2B5EF4-FFF2-40B4-BE49-F238E27FC236}">
              <a16:creationId xmlns:a16="http://schemas.microsoft.com/office/drawing/2014/main" xmlns="" id="{69CED43F-434E-4568-9C66-9E83EB738663}"/>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65</xdr:row>
      <xdr:rowOff>504825</xdr:rowOff>
    </xdr:from>
    <xdr:ext cx="95250" cy="442269"/>
    <xdr:sp macro="" textlink="">
      <xdr:nvSpPr>
        <xdr:cNvPr id="3251" name="Text Box 15">
          <a:extLst>
            <a:ext uri="{FF2B5EF4-FFF2-40B4-BE49-F238E27FC236}">
              <a16:creationId xmlns:a16="http://schemas.microsoft.com/office/drawing/2014/main" xmlns="" id="{1C1274AF-1B61-482D-A478-A3D7AE9A98EA}"/>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65</xdr:row>
      <xdr:rowOff>504825</xdr:rowOff>
    </xdr:from>
    <xdr:ext cx="95250" cy="213632"/>
    <xdr:sp macro="" textlink="">
      <xdr:nvSpPr>
        <xdr:cNvPr id="3252" name="Text Box 15">
          <a:extLst>
            <a:ext uri="{FF2B5EF4-FFF2-40B4-BE49-F238E27FC236}">
              <a16:creationId xmlns:a16="http://schemas.microsoft.com/office/drawing/2014/main" xmlns="" id="{8CC0BAD6-871F-4183-A777-6429531ECFBC}"/>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65</xdr:row>
      <xdr:rowOff>504825</xdr:rowOff>
    </xdr:from>
    <xdr:ext cx="95250" cy="444331"/>
    <xdr:sp macro="" textlink="">
      <xdr:nvSpPr>
        <xdr:cNvPr id="3253" name="Text Box 15">
          <a:extLst>
            <a:ext uri="{FF2B5EF4-FFF2-40B4-BE49-F238E27FC236}">
              <a16:creationId xmlns:a16="http://schemas.microsoft.com/office/drawing/2014/main" xmlns="" id="{F1C545D7-21DE-41E2-8056-85349B139871}"/>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65</xdr:row>
      <xdr:rowOff>170392</xdr:rowOff>
    </xdr:from>
    <xdr:ext cx="95250" cy="213632"/>
    <xdr:sp macro="" textlink="">
      <xdr:nvSpPr>
        <xdr:cNvPr id="3254" name="Text Box 15">
          <a:extLst>
            <a:ext uri="{FF2B5EF4-FFF2-40B4-BE49-F238E27FC236}">
              <a16:creationId xmlns:a16="http://schemas.microsoft.com/office/drawing/2014/main" xmlns="" id="{AD87B3AF-66B5-42D5-9FAC-EF38B5BA381E}"/>
            </a:ext>
          </a:extLst>
        </xdr:cNvPr>
        <xdr:cNvSpPr txBox="1">
          <a:spLocks noChangeArrowheads="1"/>
        </xdr:cNvSpPr>
      </xdr:nvSpPr>
      <xdr:spPr bwMode="auto">
        <a:xfrm>
          <a:off x="12578484" y="579302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69</xdr:row>
      <xdr:rowOff>0</xdr:rowOff>
    </xdr:from>
    <xdr:ext cx="95250" cy="171450"/>
    <xdr:sp macro="" textlink="">
      <xdr:nvSpPr>
        <xdr:cNvPr id="3255" name="Text Box 16">
          <a:extLst>
            <a:ext uri="{FF2B5EF4-FFF2-40B4-BE49-F238E27FC236}">
              <a16:creationId xmlns:a16="http://schemas.microsoft.com/office/drawing/2014/main" xmlns="" id="{5AE79C20-74C0-4959-8733-A2081223BEDB}"/>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69</xdr:row>
      <xdr:rowOff>0</xdr:rowOff>
    </xdr:from>
    <xdr:ext cx="95250" cy="171450"/>
    <xdr:sp macro="" textlink="">
      <xdr:nvSpPr>
        <xdr:cNvPr id="3256" name="Text Box 17">
          <a:extLst>
            <a:ext uri="{FF2B5EF4-FFF2-40B4-BE49-F238E27FC236}">
              <a16:creationId xmlns:a16="http://schemas.microsoft.com/office/drawing/2014/main" xmlns="" id="{74C354A9-CE83-4D1A-92E0-7BD685711C25}"/>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69</xdr:row>
      <xdr:rowOff>0</xdr:rowOff>
    </xdr:from>
    <xdr:ext cx="95250" cy="171450"/>
    <xdr:sp macro="" textlink="">
      <xdr:nvSpPr>
        <xdr:cNvPr id="3257" name="Text Box 18">
          <a:extLst>
            <a:ext uri="{FF2B5EF4-FFF2-40B4-BE49-F238E27FC236}">
              <a16:creationId xmlns:a16="http://schemas.microsoft.com/office/drawing/2014/main" xmlns="" id="{1E2CDDC1-9A15-498C-B598-FEB967A14811}"/>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69</xdr:row>
      <xdr:rowOff>0</xdr:rowOff>
    </xdr:from>
    <xdr:ext cx="95250" cy="171450"/>
    <xdr:sp macro="" textlink="">
      <xdr:nvSpPr>
        <xdr:cNvPr id="3258" name="Text Box 19">
          <a:extLst>
            <a:ext uri="{FF2B5EF4-FFF2-40B4-BE49-F238E27FC236}">
              <a16:creationId xmlns:a16="http://schemas.microsoft.com/office/drawing/2014/main" xmlns="" id="{A0A84634-FCF2-42D6-ADE8-86F20084294F}"/>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69</xdr:row>
      <xdr:rowOff>0</xdr:rowOff>
    </xdr:from>
    <xdr:ext cx="95250" cy="171450"/>
    <xdr:sp macro="" textlink="">
      <xdr:nvSpPr>
        <xdr:cNvPr id="3259" name="Text Box 16">
          <a:extLst>
            <a:ext uri="{FF2B5EF4-FFF2-40B4-BE49-F238E27FC236}">
              <a16:creationId xmlns:a16="http://schemas.microsoft.com/office/drawing/2014/main" xmlns="" id="{DB628C1E-970D-4F15-8171-7263F7657E09}"/>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69</xdr:row>
      <xdr:rowOff>0</xdr:rowOff>
    </xdr:from>
    <xdr:ext cx="95250" cy="171450"/>
    <xdr:sp macro="" textlink="">
      <xdr:nvSpPr>
        <xdr:cNvPr id="3260" name="Text Box 17">
          <a:extLst>
            <a:ext uri="{FF2B5EF4-FFF2-40B4-BE49-F238E27FC236}">
              <a16:creationId xmlns:a16="http://schemas.microsoft.com/office/drawing/2014/main" xmlns="" id="{72750AE2-2377-4CF2-8753-E20231B3704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69</xdr:row>
      <xdr:rowOff>0</xdr:rowOff>
    </xdr:from>
    <xdr:ext cx="95250" cy="171450"/>
    <xdr:sp macro="" textlink="">
      <xdr:nvSpPr>
        <xdr:cNvPr id="3261" name="Text Box 18">
          <a:extLst>
            <a:ext uri="{FF2B5EF4-FFF2-40B4-BE49-F238E27FC236}">
              <a16:creationId xmlns:a16="http://schemas.microsoft.com/office/drawing/2014/main" xmlns="" id="{E3ABFFA0-352D-4FD3-BDE0-0CF3CAB6C476}"/>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69</xdr:row>
      <xdr:rowOff>0</xdr:rowOff>
    </xdr:from>
    <xdr:ext cx="95250" cy="171450"/>
    <xdr:sp macro="" textlink="">
      <xdr:nvSpPr>
        <xdr:cNvPr id="3262" name="Text Box 19">
          <a:extLst>
            <a:ext uri="{FF2B5EF4-FFF2-40B4-BE49-F238E27FC236}">
              <a16:creationId xmlns:a16="http://schemas.microsoft.com/office/drawing/2014/main" xmlns="" id="{EE459287-58C9-40C0-84B8-7677E61E90BE}"/>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69</xdr:row>
      <xdr:rowOff>0</xdr:rowOff>
    </xdr:from>
    <xdr:ext cx="95250" cy="171450"/>
    <xdr:sp macro="" textlink="">
      <xdr:nvSpPr>
        <xdr:cNvPr id="3263" name="Text Box 16">
          <a:extLst>
            <a:ext uri="{FF2B5EF4-FFF2-40B4-BE49-F238E27FC236}">
              <a16:creationId xmlns:a16="http://schemas.microsoft.com/office/drawing/2014/main" xmlns="" id="{5CFDCC84-FA0E-4F2F-BD17-FFA2E957DFB2}"/>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69</xdr:row>
      <xdr:rowOff>0</xdr:rowOff>
    </xdr:from>
    <xdr:ext cx="95250" cy="171450"/>
    <xdr:sp macro="" textlink="">
      <xdr:nvSpPr>
        <xdr:cNvPr id="3264" name="Text Box 17">
          <a:extLst>
            <a:ext uri="{FF2B5EF4-FFF2-40B4-BE49-F238E27FC236}">
              <a16:creationId xmlns:a16="http://schemas.microsoft.com/office/drawing/2014/main" xmlns="" id="{87E7FD4E-BA6D-4E6D-A6C2-17E1DE252E53}"/>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69</xdr:row>
      <xdr:rowOff>0</xdr:rowOff>
    </xdr:from>
    <xdr:ext cx="95250" cy="171450"/>
    <xdr:sp macro="" textlink="">
      <xdr:nvSpPr>
        <xdr:cNvPr id="3265" name="Text Box 18">
          <a:extLst>
            <a:ext uri="{FF2B5EF4-FFF2-40B4-BE49-F238E27FC236}">
              <a16:creationId xmlns:a16="http://schemas.microsoft.com/office/drawing/2014/main" xmlns="" id="{0B43DFCD-C5BD-4F56-9B23-BAD105CC0FB2}"/>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69</xdr:row>
      <xdr:rowOff>0</xdr:rowOff>
    </xdr:from>
    <xdr:ext cx="95250" cy="171450"/>
    <xdr:sp macro="" textlink="">
      <xdr:nvSpPr>
        <xdr:cNvPr id="3266" name="Text Box 19">
          <a:extLst>
            <a:ext uri="{FF2B5EF4-FFF2-40B4-BE49-F238E27FC236}">
              <a16:creationId xmlns:a16="http://schemas.microsoft.com/office/drawing/2014/main" xmlns="" id="{04D52B62-92D3-4B0F-939F-7A6021A7BD2D}"/>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67</xdr:row>
      <xdr:rowOff>504825</xdr:rowOff>
    </xdr:from>
    <xdr:ext cx="95250" cy="444014"/>
    <xdr:sp macro="" textlink="">
      <xdr:nvSpPr>
        <xdr:cNvPr id="3267" name="Text Box 15">
          <a:extLst>
            <a:ext uri="{FF2B5EF4-FFF2-40B4-BE49-F238E27FC236}">
              <a16:creationId xmlns:a16="http://schemas.microsoft.com/office/drawing/2014/main" xmlns="" id="{98AFEEE9-7452-4048-8F57-F44FA031AC2F}"/>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69</xdr:row>
      <xdr:rowOff>0</xdr:rowOff>
    </xdr:from>
    <xdr:ext cx="95250" cy="171450"/>
    <xdr:sp macro="" textlink="">
      <xdr:nvSpPr>
        <xdr:cNvPr id="3268" name="Text Box 16">
          <a:extLst>
            <a:ext uri="{FF2B5EF4-FFF2-40B4-BE49-F238E27FC236}">
              <a16:creationId xmlns:a16="http://schemas.microsoft.com/office/drawing/2014/main" xmlns="" id="{A5353F0B-1081-40F0-BFFF-AF6F4D4B55C8}"/>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69</xdr:row>
      <xdr:rowOff>0</xdr:rowOff>
    </xdr:from>
    <xdr:ext cx="95250" cy="171450"/>
    <xdr:sp macro="" textlink="">
      <xdr:nvSpPr>
        <xdr:cNvPr id="3269" name="Text Box 17">
          <a:extLst>
            <a:ext uri="{FF2B5EF4-FFF2-40B4-BE49-F238E27FC236}">
              <a16:creationId xmlns:a16="http://schemas.microsoft.com/office/drawing/2014/main" xmlns="" id="{7D68D0BF-4D4F-4F31-A51C-64C74ED329DB}"/>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69</xdr:row>
      <xdr:rowOff>0</xdr:rowOff>
    </xdr:from>
    <xdr:ext cx="95250" cy="171450"/>
    <xdr:sp macro="" textlink="">
      <xdr:nvSpPr>
        <xdr:cNvPr id="3270" name="Text Box 18">
          <a:extLst>
            <a:ext uri="{FF2B5EF4-FFF2-40B4-BE49-F238E27FC236}">
              <a16:creationId xmlns:a16="http://schemas.microsoft.com/office/drawing/2014/main" xmlns="" id="{5990B72D-8F86-45D8-BEB4-50E8C8B22644}"/>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69</xdr:row>
      <xdr:rowOff>0</xdr:rowOff>
    </xdr:from>
    <xdr:ext cx="95250" cy="171450"/>
    <xdr:sp macro="" textlink="">
      <xdr:nvSpPr>
        <xdr:cNvPr id="3271" name="Text Box 19">
          <a:extLst>
            <a:ext uri="{FF2B5EF4-FFF2-40B4-BE49-F238E27FC236}">
              <a16:creationId xmlns:a16="http://schemas.microsoft.com/office/drawing/2014/main" xmlns="" id="{4DF963E7-7D92-48A5-B79E-424CC40FBBF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69</xdr:row>
      <xdr:rowOff>0</xdr:rowOff>
    </xdr:from>
    <xdr:ext cx="95250" cy="171450"/>
    <xdr:sp macro="" textlink="">
      <xdr:nvSpPr>
        <xdr:cNvPr id="3272" name="Text Box 16">
          <a:extLst>
            <a:ext uri="{FF2B5EF4-FFF2-40B4-BE49-F238E27FC236}">
              <a16:creationId xmlns:a16="http://schemas.microsoft.com/office/drawing/2014/main" xmlns="" id="{24C48E8A-8F56-4747-8EC4-3650C57239F5}"/>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69</xdr:row>
      <xdr:rowOff>0</xdr:rowOff>
    </xdr:from>
    <xdr:ext cx="95250" cy="171450"/>
    <xdr:sp macro="" textlink="">
      <xdr:nvSpPr>
        <xdr:cNvPr id="3273" name="Text Box 17">
          <a:extLst>
            <a:ext uri="{FF2B5EF4-FFF2-40B4-BE49-F238E27FC236}">
              <a16:creationId xmlns:a16="http://schemas.microsoft.com/office/drawing/2014/main" xmlns="" id="{8A4B8C4F-E645-4EA6-917B-C0D5E60F9678}"/>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69</xdr:row>
      <xdr:rowOff>0</xdr:rowOff>
    </xdr:from>
    <xdr:ext cx="95250" cy="171450"/>
    <xdr:sp macro="" textlink="">
      <xdr:nvSpPr>
        <xdr:cNvPr id="3274" name="Text Box 18">
          <a:extLst>
            <a:ext uri="{FF2B5EF4-FFF2-40B4-BE49-F238E27FC236}">
              <a16:creationId xmlns:a16="http://schemas.microsoft.com/office/drawing/2014/main" xmlns="" id="{E3A7C0BD-CFF6-4432-94A5-55996A68A935}"/>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69</xdr:row>
      <xdr:rowOff>0</xdr:rowOff>
    </xdr:from>
    <xdr:ext cx="95250" cy="171450"/>
    <xdr:sp macro="" textlink="">
      <xdr:nvSpPr>
        <xdr:cNvPr id="3275" name="Text Box 16">
          <a:extLst>
            <a:ext uri="{FF2B5EF4-FFF2-40B4-BE49-F238E27FC236}">
              <a16:creationId xmlns:a16="http://schemas.microsoft.com/office/drawing/2014/main" xmlns="" id="{842D584E-8E06-4804-8D2F-FDE4A93D8D0B}"/>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69</xdr:row>
      <xdr:rowOff>0</xdr:rowOff>
    </xdr:from>
    <xdr:ext cx="95250" cy="171450"/>
    <xdr:sp macro="" textlink="">
      <xdr:nvSpPr>
        <xdr:cNvPr id="3276" name="Text Box 17">
          <a:extLst>
            <a:ext uri="{FF2B5EF4-FFF2-40B4-BE49-F238E27FC236}">
              <a16:creationId xmlns:a16="http://schemas.microsoft.com/office/drawing/2014/main" xmlns="" id="{85116287-BA3F-4FE4-9D93-1E92BED22DFC}"/>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69</xdr:row>
      <xdr:rowOff>0</xdr:rowOff>
    </xdr:from>
    <xdr:ext cx="95250" cy="171450"/>
    <xdr:sp macro="" textlink="">
      <xdr:nvSpPr>
        <xdr:cNvPr id="3277" name="Text Box 18">
          <a:extLst>
            <a:ext uri="{FF2B5EF4-FFF2-40B4-BE49-F238E27FC236}">
              <a16:creationId xmlns:a16="http://schemas.microsoft.com/office/drawing/2014/main" xmlns="" id="{B22031E0-443A-47DF-812A-BCDA74AE2D78}"/>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69</xdr:row>
      <xdr:rowOff>0</xdr:rowOff>
    </xdr:from>
    <xdr:ext cx="95250" cy="171450"/>
    <xdr:sp macro="" textlink="">
      <xdr:nvSpPr>
        <xdr:cNvPr id="3278" name="Text Box 19">
          <a:extLst>
            <a:ext uri="{FF2B5EF4-FFF2-40B4-BE49-F238E27FC236}">
              <a16:creationId xmlns:a16="http://schemas.microsoft.com/office/drawing/2014/main" xmlns="" id="{A55A7D23-EDD0-4CAE-8058-319785245C8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69</xdr:row>
      <xdr:rowOff>0</xdr:rowOff>
    </xdr:from>
    <xdr:ext cx="95250" cy="171450"/>
    <xdr:sp macro="" textlink="">
      <xdr:nvSpPr>
        <xdr:cNvPr id="3279" name="Text Box 16">
          <a:extLst>
            <a:ext uri="{FF2B5EF4-FFF2-40B4-BE49-F238E27FC236}">
              <a16:creationId xmlns:a16="http://schemas.microsoft.com/office/drawing/2014/main" xmlns="" id="{F0891D7E-13C8-4BF1-ABA4-F18155D06851}"/>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69</xdr:row>
      <xdr:rowOff>0</xdr:rowOff>
    </xdr:from>
    <xdr:ext cx="95250" cy="171450"/>
    <xdr:sp macro="" textlink="">
      <xdr:nvSpPr>
        <xdr:cNvPr id="3280" name="Text Box 17">
          <a:extLst>
            <a:ext uri="{FF2B5EF4-FFF2-40B4-BE49-F238E27FC236}">
              <a16:creationId xmlns:a16="http://schemas.microsoft.com/office/drawing/2014/main" xmlns="" id="{0D7A9A57-0267-4ED1-87B2-9810C76D76FA}"/>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69</xdr:row>
      <xdr:rowOff>0</xdr:rowOff>
    </xdr:from>
    <xdr:ext cx="95250" cy="171450"/>
    <xdr:sp macro="" textlink="">
      <xdr:nvSpPr>
        <xdr:cNvPr id="3281" name="Text Box 18">
          <a:extLst>
            <a:ext uri="{FF2B5EF4-FFF2-40B4-BE49-F238E27FC236}">
              <a16:creationId xmlns:a16="http://schemas.microsoft.com/office/drawing/2014/main" xmlns="" id="{8E6BCA5A-5661-4BA1-8449-0C34D402071E}"/>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69</xdr:row>
      <xdr:rowOff>0</xdr:rowOff>
    </xdr:from>
    <xdr:ext cx="95250" cy="171450"/>
    <xdr:sp macro="" textlink="">
      <xdr:nvSpPr>
        <xdr:cNvPr id="3282" name="Text Box 19">
          <a:extLst>
            <a:ext uri="{FF2B5EF4-FFF2-40B4-BE49-F238E27FC236}">
              <a16:creationId xmlns:a16="http://schemas.microsoft.com/office/drawing/2014/main" xmlns="" id="{B5B17272-3910-41C6-A989-5F77445AB929}"/>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65</xdr:row>
      <xdr:rowOff>504825</xdr:rowOff>
    </xdr:from>
    <xdr:ext cx="95250" cy="456743"/>
    <xdr:sp macro="" textlink="">
      <xdr:nvSpPr>
        <xdr:cNvPr id="3283" name="Text Box 15">
          <a:extLst>
            <a:ext uri="{FF2B5EF4-FFF2-40B4-BE49-F238E27FC236}">
              <a16:creationId xmlns:a16="http://schemas.microsoft.com/office/drawing/2014/main" xmlns="" id="{6A08D466-E7A2-4184-BB3A-603F267F33BC}"/>
            </a:ext>
          </a:extLst>
        </xdr:cNvPr>
        <xdr:cNvSpPr txBox="1">
          <a:spLocks noChangeArrowheads="1"/>
        </xdr:cNvSpPr>
      </xdr:nvSpPr>
      <xdr:spPr bwMode="auto">
        <a:xfrm>
          <a:off x="4664364" y="5994111"/>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65</xdr:row>
      <xdr:rowOff>504825</xdr:rowOff>
    </xdr:from>
    <xdr:ext cx="95250" cy="442269"/>
    <xdr:sp macro="" textlink="">
      <xdr:nvSpPr>
        <xdr:cNvPr id="3284" name="Text Box 15">
          <a:extLst>
            <a:ext uri="{FF2B5EF4-FFF2-40B4-BE49-F238E27FC236}">
              <a16:creationId xmlns:a16="http://schemas.microsoft.com/office/drawing/2014/main" xmlns="" id="{D6F778E3-0E3D-4F23-97C9-EC4E9CB1948A}"/>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65</xdr:row>
      <xdr:rowOff>504825</xdr:rowOff>
    </xdr:from>
    <xdr:ext cx="95250" cy="442269"/>
    <xdr:sp macro="" textlink="">
      <xdr:nvSpPr>
        <xdr:cNvPr id="3285" name="Text Box 15">
          <a:extLst>
            <a:ext uri="{FF2B5EF4-FFF2-40B4-BE49-F238E27FC236}">
              <a16:creationId xmlns:a16="http://schemas.microsoft.com/office/drawing/2014/main" xmlns="" id="{090E8F7A-4D80-43F3-BA41-1AE7D5B9CD7A}"/>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65</xdr:row>
      <xdr:rowOff>504825</xdr:rowOff>
    </xdr:from>
    <xdr:ext cx="95250" cy="213632"/>
    <xdr:sp macro="" textlink="">
      <xdr:nvSpPr>
        <xdr:cNvPr id="3286" name="Text Box 15">
          <a:extLst>
            <a:ext uri="{FF2B5EF4-FFF2-40B4-BE49-F238E27FC236}">
              <a16:creationId xmlns:a16="http://schemas.microsoft.com/office/drawing/2014/main" xmlns="" id="{AB3D271E-C9E0-4894-8740-649F4D729C4B}"/>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65</xdr:row>
      <xdr:rowOff>504825</xdr:rowOff>
    </xdr:from>
    <xdr:ext cx="95250" cy="444331"/>
    <xdr:sp macro="" textlink="">
      <xdr:nvSpPr>
        <xdr:cNvPr id="3287" name="Text Box 15">
          <a:extLst>
            <a:ext uri="{FF2B5EF4-FFF2-40B4-BE49-F238E27FC236}">
              <a16:creationId xmlns:a16="http://schemas.microsoft.com/office/drawing/2014/main" xmlns="" id="{11C72A8D-0B4E-4541-9BFA-83ED05554F91}"/>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65</xdr:row>
      <xdr:rowOff>504825</xdr:rowOff>
    </xdr:from>
    <xdr:ext cx="95250" cy="213632"/>
    <xdr:sp macro="" textlink="">
      <xdr:nvSpPr>
        <xdr:cNvPr id="3288" name="Text Box 15">
          <a:extLst>
            <a:ext uri="{FF2B5EF4-FFF2-40B4-BE49-F238E27FC236}">
              <a16:creationId xmlns:a16="http://schemas.microsoft.com/office/drawing/2014/main" xmlns="" id="{46F58349-BE47-4D23-A27D-92C6183EC4CE}"/>
            </a:ext>
          </a:extLst>
        </xdr:cNvPr>
        <xdr:cNvSpPr txBox="1">
          <a:spLocks noChangeArrowheads="1"/>
        </xdr:cNvSpPr>
      </xdr:nvSpPr>
      <xdr:spPr bwMode="auto">
        <a:xfrm>
          <a:off x="12540961"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69</xdr:row>
      <xdr:rowOff>0</xdr:rowOff>
    </xdr:from>
    <xdr:ext cx="95250" cy="171450"/>
    <xdr:sp macro="" textlink="">
      <xdr:nvSpPr>
        <xdr:cNvPr id="3289" name="Text Box 16">
          <a:extLst>
            <a:ext uri="{FF2B5EF4-FFF2-40B4-BE49-F238E27FC236}">
              <a16:creationId xmlns:a16="http://schemas.microsoft.com/office/drawing/2014/main" xmlns="" id="{182F6C09-9574-4EA2-B5B3-60DCA2AD452E}"/>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69</xdr:row>
      <xdr:rowOff>0</xdr:rowOff>
    </xdr:from>
    <xdr:ext cx="95250" cy="171450"/>
    <xdr:sp macro="" textlink="">
      <xdr:nvSpPr>
        <xdr:cNvPr id="3290" name="Text Box 17">
          <a:extLst>
            <a:ext uri="{FF2B5EF4-FFF2-40B4-BE49-F238E27FC236}">
              <a16:creationId xmlns:a16="http://schemas.microsoft.com/office/drawing/2014/main" xmlns="" id="{D04FDC68-1725-42C8-B241-15F80E7C4A0B}"/>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69</xdr:row>
      <xdr:rowOff>0</xdr:rowOff>
    </xdr:from>
    <xdr:ext cx="95250" cy="171450"/>
    <xdr:sp macro="" textlink="">
      <xdr:nvSpPr>
        <xdr:cNvPr id="3291" name="Text Box 18">
          <a:extLst>
            <a:ext uri="{FF2B5EF4-FFF2-40B4-BE49-F238E27FC236}">
              <a16:creationId xmlns:a16="http://schemas.microsoft.com/office/drawing/2014/main" xmlns="" id="{AB925FA3-7152-4963-8262-535917B6F82B}"/>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69</xdr:row>
      <xdr:rowOff>0</xdr:rowOff>
    </xdr:from>
    <xdr:ext cx="95250" cy="171450"/>
    <xdr:sp macro="" textlink="">
      <xdr:nvSpPr>
        <xdr:cNvPr id="3292" name="Text Box 19">
          <a:extLst>
            <a:ext uri="{FF2B5EF4-FFF2-40B4-BE49-F238E27FC236}">
              <a16:creationId xmlns:a16="http://schemas.microsoft.com/office/drawing/2014/main" xmlns="" id="{3A7280C3-2BF2-4BEE-809A-B5B9F4550987}"/>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69</xdr:row>
      <xdr:rowOff>0</xdr:rowOff>
    </xdr:from>
    <xdr:ext cx="95250" cy="171450"/>
    <xdr:sp macro="" textlink="">
      <xdr:nvSpPr>
        <xdr:cNvPr id="3293" name="Text Box 16">
          <a:extLst>
            <a:ext uri="{FF2B5EF4-FFF2-40B4-BE49-F238E27FC236}">
              <a16:creationId xmlns:a16="http://schemas.microsoft.com/office/drawing/2014/main" xmlns="" id="{20E3CE0A-EA54-4EC6-AABB-8D0A1996E87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69</xdr:row>
      <xdr:rowOff>0</xdr:rowOff>
    </xdr:from>
    <xdr:ext cx="95250" cy="171450"/>
    <xdr:sp macro="" textlink="">
      <xdr:nvSpPr>
        <xdr:cNvPr id="3294" name="Text Box 17">
          <a:extLst>
            <a:ext uri="{FF2B5EF4-FFF2-40B4-BE49-F238E27FC236}">
              <a16:creationId xmlns:a16="http://schemas.microsoft.com/office/drawing/2014/main" xmlns="" id="{7A19FC93-251D-406B-B99D-EC85C7FE4CC7}"/>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69</xdr:row>
      <xdr:rowOff>0</xdr:rowOff>
    </xdr:from>
    <xdr:ext cx="95250" cy="171450"/>
    <xdr:sp macro="" textlink="">
      <xdr:nvSpPr>
        <xdr:cNvPr id="3295" name="Text Box 18">
          <a:extLst>
            <a:ext uri="{FF2B5EF4-FFF2-40B4-BE49-F238E27FC236}">
              <a16:creationId xmlns:a16="http://schemas.microsoft.com/office/drawing/2014/main" xmlns="" id="{CD862696-8EE7-4590-90D4-607BAF9AB5ED}"/>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69</xdr:row>
      <xdr:rowOff>0</xdr:rowOff>
    </xdr:from>
    <xdr:ext cx="95250" cy="171450"/>
    <xdr:sp macro="" textlink="">
      <xdr:nvSpPr>
        <xdr:cNvPr id="3296" name="Text Box 19">
          <a:extLst>
            <a:ext uri="{FF2B5EF4-FFF2-40B4-BE49-F238E27FC236}">
              <a16:creationId xmlns:a16="http://schemas.microsoft.com/office/drawing/2014/main" xmlns="" id="{C5491FB1-5B47-40A4-8FF5-1B2D9BB94EF5}"/>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69</xdr:row>
      <xdr:rowOff>0</xdr:rowOff>
    </xdr:from>
    <xdr:ext cx="95250" cy="171450"/>
    <xdr:sp macro="" textlink="">
      <xdr:nvSpPr>
        <xdr:cNvPr id="3297" name="Text Box 16">
          <a:extLst>
            <a:ext uri="{FF2B5EF4-FFF2-40B4-BE49-F238E27FC236}">
              <a16:creationId xmlns:a16="http://schemas.microsoft.com/office/drawing/2014/main" xmlns="" id="{4CD5BC8A-3546-4EEB-9CF3-1D0752649D82}"/>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69</xdr:row>
      <xdr:rowOff>0</xdr:rowOff>
    </xdr:from>
    <xdr:ext cx="95250" cy="171450"/>
    <xdr:sp macro="" textlink="">
      <xdr:nvSpPr>
        <xdr:cNvPr id="3298" name="Text Box 17">
          <a:extLst>
            <a:ext uri="{FF2B5EF4-FFF2-40B4-BE49-F238E27FC236}">
              <a16:creationId xmlns:a16="http://schemas.microsoft.com/office/drawing/2014/main" xmlns="" id="{4144BE1A-F527-4DED-8A69-060BD07BCF3B}"/>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69</xdr:row>
      <xdr:rowOff>0</xdr:rowOff>
    </xdr:from>
    <xdr:ext cx="95250" cy="171450"/>
    <xdr:sp macro="" textlink="">
      <xdr:nvSpPr>
        <xdr:cNvPr id="3299" name="Text Box 18">
          <a:extLst>
            <a:ext uri="{FF2B5EF4-FFF2-40B4-BE49-F238E27FC236}">
              <a16:creationId xmlns:a16="http://schemas.microsoft.com/office/drawing/2014/main" xmlns="" id="{0D8DB063-8FF6-4EEE-93CE-2FED5AF29AB4}"/>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69</xdr:row>
      <xdr:rowOff>0</xdr:rowOff>
    </xdr:from>
    <xdr:ext cx="95250" cy="171450"/>
    <xdr:sp macro="" textlink="">
      <xdr:nvSpPr>
        <xdr:cNvPr id="3300" name="Text Box 19">
          <a:extLst>
            <a:ext uri="{FF2B5EF4-FFF2-40B4-BE49-F238E27FC236}">
              <a16:creationId xmlns:a16="http://schemas.microsoft.com/office/drawing/2014/main" xmlns="" id="{ECE0CBAF-2777-47CB-9390-209122BCC3B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67</xdr:row>
      <xdr:rowOff>504825</xdr:rowOff>
    </xdr:from>
    <xdr:ext cx="95250" cy="444014"/>
    <xdr:sp macro="" textlink="">
      <xdr:nvSpPr>
        <xdr:cNvPr id="3301" name="Text Box 15">
          <a:extLst>
            <a:ext uri="{FF2B5EF4-FFF2-40B4-BE49-F238E27FC236}">
              <a16:creationId xmlns:a16="http://schemas.microsoft.com/office/drawing/2014/main" xmlns="" id="{29CDA271-EA95-4E6A-A621-4ADBF7D9745A}"/>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69</xdr:row>
      <xdr:rowOff>0</xdr:rowOff>
    </xdr:from>
    <xdr:ext cx="95250" cy="171450"/>
    <xdr:sp macro="" textlink="">
      <xdr:nvSpPr>
        <xdr:cNvPr id="3302" name="Text Box 16">
          <a:extLst>
            <a:ext uri="{FF2B5EF4-FFF2-40B4-BE49-F238E27FC236}">
              <a16:creationId xmlns:a16="http://schemas.microsoft.com/office/drawing/2014/main" xmlns="" id="{AE62D418-9AA6-4B9E-BB14-ADDA8FF842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69</xdr:row>
      <xdr:rowOff>0</xdr:rowOff>
    </xdr:from>
    <xdr:ext cx="95250" cy="171450"/>
    <xdr:sp macro="" textlink="">
      <xdr:nvSpPr>
        <xdr:cNvPr id="3303" name="Text Box 17">
          <a:extLst>
            <a:ext uri="{FF2B5EF4-FFF2-40B4-BE49-F238E27FC236}">
              <a16:creationId xmlns:a16="http://schemas.microsoft.com/office/drawing/2014/main" xmlns="" id="{B79B5742-6482-4532-AC69-13585BCD5CC8}"/>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69</xdr:row>
      <xdr:rowOff>0</xdr:rowOff>
    </xdr:from>
    <xdr:ext cx="95250" cy="171450"/>
    <xdr:sp macro="" textlink="">
      <xdr:nvSpPr>
        <xdr:cNvPr id="3304" name="Text Box 18">
          <a:extLst>
            <a:ext uri="{FF2B5EF4-FFF2-40B4-BE49-F238E27FC236}">
              <a16:creationId xmlns:a16="http://schemas.microsoft.com/office/drawing/2014/main" xmlns="" id="{B2980CC6-5182-47B3-87A5-301FC2CDC0A2}"/>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69</xdr:row>
      <xdr:rowOff>0</xdr:rowOff>
    </xdr:from>
    <xdr:ext cx="95250" cy="171450"/>
    <xdr:sp macro="" textlink="">
      <xdr:nvSpPr>
        <xdr:cNvPr id="3305" name="Text Box 19">
          <a:extLst>
            <a:ext uri="{FF2B5EF4-FFF2-40B4-BE49-F238E27FC236}">
              <a16:creationId xmlns:a16="http://schemas.microsoft.com/office/drawing/2014/main" xmlns="" id="{73624ADF-FCCE-41C2-895F-437392276753}"/>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67</xdr:row>
      <xdr:rowOff>504825</xdr:rowOff>
    </xdr:from>
    <xdr:ext cx="95250" cy="442269"/>
    <xdr:sp macro="" textlink="">
      <xdr:nvSpPr>
        <xdr:cNvPr id="3306" name="Text Box 15">
          <a:extLst>
            <a:ext uri="{FF2B5EF4-FFF2-40B4-BE49-F238E27FC236}">
              <a16:creationId xmlns:a16="http://schemas.microsoft.com/office/drawing/2014/main" xmlns="" id="{757BCC94-959B-4BD9-BA31-B47BC1E3C8C2}"/>
            </a:ext>
          </a:extLst>
        </xdr:cNvPr>
        <xdr:cNvSpPr txBox="1">
          <a:spLocks noChangeArrowheads="1"/>
        </xdr:cNvSpPr>
      </xdr:nvSpPr>
      <xdr:spPr bwMode="auto">
        <a:xfrm>
          <a:off x="12540961" y="673302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69</xdr:row>
      <xdr:rowOff>0</xdr:rowOff>
    </xdr:from>
    <xdr:ext cx="95250" cy="171450"/>
    <xdr:sp macro="" textlink="">
      <xdr:nvSpPr>
        <xdr:cNvPr id="3307" name="Text Box 16">
          <a:extLst>
            <a:ext uri="{FF2B5EF4-FFF2-40B4-BE49-F238E27FC236}">
              <a16:creationId xmlns:a16="http://schemas.microsoft.com/office/drawing/2014/main" xmlns="" id="{5C5CB939-EDCB-48AC-9E59-CBCA0E3DF0AC}"/>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69</xdr:row>
      <xdr:rowOff>0</xdr:rowOff>
    </xdr:from>
    <xdr:ext cx="95250" cy="171450"/>
    <xdr:sp macro="" textlink="">
      <xdr:nvSpPr>
        <xdr:cNvPr id="3308" name="Text Box 17">
          <a:extLst>
            <a:ext uri="{FF2B5EF4-FFF2-40B4-BE49-F238E27FC236}">
              <a16:creationId xmlns:a16="http://schemas.microsoft.com/office/drawing/2014/main" xmlns="" id="{D462B06A-A9B5-4D2C-A9B2-394214082177}"/>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69</xdr:row>
      <xdr:rowOff>0</xdr:rowOff>
    </xdr:from>
    <xdr:ext cx="95250" cy="171450"/>
    <xdr:sp macro="" textlink="">
      <xdr:nvSpPr>
        <xdr:cNvPr id="3309" name="Text Box 18">
          <a:extLst>
            <a:ext uri="{FF2B5EF4-FFF2-40B4-BE49-F238E27FC236}">
              <a16:creationId xmlns:a16="http://schemas.microsoft.com/office/drawing/2014/main" xmlns="" id="{0B7B059E-AE1E-4446-9407-1EFA223732EF}"/>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69</xdr:row>
      <xdr:rowOff>0</xdr:rowOff>
    </xdr:from>
    <xdr:ext cx="95250" cy="171450"/>
    <xdr:sp macro="" textlink="">
      <xdr:nvSpPr>
        <xdr:cNvPr id="3310" name="Text Box 16">
          <a:extLst>
            <a:ext uri="{FF2B5EF4-FFF2-40B4-BE49-F238E27FC236}">
              <a16:creationId xmlns:a16="http://schemas.microsoft.com/office/drawing/2014/main" xmlns="" id="{9C906270-EE40-4239-B4A3-ECF09F517F69}"/>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69</xdr:row>
      <xdr:rowOff>0</xdr:rowOff>
    </xdr:from>
    <xdr:ext cx="95250" cy="171450"/>
    <xdr:sp macro="" textlink="">
      <xdr:nvSpPr>
        <xdr:cNvPr id="3311" name="Text Box 17">
          <a:extLst>
            <a:ext uri="{FF2B5EF4-FFF2-40B4-BE49-F238E27FC236}">
              <a16:creationId xmlns:a16="http://schemas.microsoft.com/office/drawing/2014/main" xmlns="" id="{B3BCBC6E-4F21-43EC-B19D-929FD4BBE173}"/>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69</xdr:row>
      <xdr:rowOff>0</xdr:rowOff>
    </xdr:from>
    <xdr:ext cx="95250" cy="171450"/>
    <xdr:sp macro="" textlink="">
      <xdr:nvSpPr>
        <xdr:cNvPr id="3312" name="Text Box 18">
          <a:extLst>
            <a:ext uri="{FF2B5EF4-FFF2-40B4-BE49-F238E27FC236}">
              <a16:creationId xmlns:a16="http://schemas.microsoft.com/office/drawing/2014/main" xmlns="" id="{AA028921-2E2E-4FA6-84CD-F709AFF05F26}"/>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69</xdr:row>
      <xdr:rowOff>0</xdr:rowOff>
    </xdr:from>
    <xdr:ext cx="95250" cy="171450"/>
    <xdr:sp macro="" textlink="">
      <xdr:nvSpPr>
        <xdr:cNvPr id="3313" name="Text Box 19">
          <a:extLst>
            <a:ext uri="{FF2B5EF4-FFF2-40B4-BE49-F238E27FC236}">
              <a16:creationId xmlns:a16="http://schemas.microsoft.com/office/drawing/2014/main" xmlns="" id="{DC019A66-7B66-40F4-8310-C4C726C78EE7}"/>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69</xdr:row>
      <xdr:rowOff>0</xdr:rowOff>
    </xdr:from>
    <xdr:ext cx="95250" cy="171450"/>
    <xdr:sp macro="" textlink="">
      <xdr:nvSpPr>
        <xdr:cNvPr id="3314" name="Text Box 16">
          <a:extLst>
            <a:ext uri="{FF2B5EF4-FFF2-40B4-BE49-F238E27FC236}">
              <a16:creationId xmlns:a16="http://schemas.microsoft.com/office/drawing/2014/main" xmlns="" id="{2A5D9A1B-1171-456A-80BC-F76D37AA21D3}"/>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69</xdr:row>
      <xdr:rowOff>0</xdr:rowOff>
    </xdr:from>
    <xdr:ext cx="95250" cy="171450"/>
    <xdr:sp macro="" textlink="">
      <xdr:nvSpPr>
        <xdr:cNvPr id="3315" name="Text Box 17">
          <a:extLst>
            <a:ext uri="{FF2B5EF4-FFF2-40B4-BE49-F238E27FC236}">
              <a16:creationId xmlns:a16="http://schemas.microsoft.com/office/drawing/2014/main" xmlns="" id="{BCA6C127-F24A-42E1-AF3D-6D7A8BA38BC3}"/>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69</xdr:row>
      <xdr:rowOff>0</xdr:rowOff>
    </xdr:from>
    <xdr:ext cx="95250" cy="171450"/>
    <xdr:sp macro="" textlink="">
      <xdr:nvSpPr>
        <xdr:cNvPr id="3316" name="Text Box 18">
          <a:extLst>
            <a:ext uri="{FF2B5EF4-FFF2-40B4-BE49-F238E27FC236}">
              <a16:creationId xmlns:a16="http://schemas.microsoft.com/office/drawing/2014/main" xmlns="" id="{232AACDE-EDBE-4B8D-9EF9-E9AAE917BF85}"/>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69</xdr:row>
      <xdr:rowOff>170392</xdr:rowOff>
    </xdr:from>
    <xdr:ext cx="95250" cy="213632"/>
    <xdr:sp macro="" textlink="">
      <xdr:nvSpPr>
        <xdr:cNvPr id="3317" name="Text Box 15">
          <a:extLst>
            <a:ext uri="{FF2B5EF4-FFF2-40B4-BE49-F238E27FC236}">
              <a16:creationId xmlns:a16="http://schemas.microsoft.com/office/drawing/2014/main" xmlns="" id="{C2F77D40-E439-469C-9F35-AF71D029E316}"/>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69</xdr:row>
      <xdr:rowOff>0</xdr:rowOff>
    </xdr:from>
    <xdr:ext cx="95250" cy="171450"/>
    <xdr:sp macro="" textlink="">
      <xdr:nvSpPr>
        <xdr:cNvPr id="3318" name="Text Box 16">
          <a:extLst>
            <a:ext uri="{FF2B5EF4-FFF2-40B4-BE49-F238E27FC236}">
              <a16:creationId xmlns:a16="http://schemas.microsoft.com/office/drawing/2014/main" xmlns="" id="{5FC5F8F6-4027-4A2C-8654-479B4E83DF29}"/>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69</xdr:row>
      <xdr:rowOff>0</xdr:rowOff>
    </xdr:from>
    <xdr:ext cx="95250" cy="171450"/>
    <xdr:sp macro="" textlink="">
      <xdr:nvSpPr>
        <xdr:cNvPr id="3319" name="Text Box 17">
          <a:extLst>
            <a:ext uri="{FF2B5EF4-FFF2-40B4-BE49-F238E27FC236}">
              <a16:creationId xmlns:a16="http://schemas.microsoft.com/office/drawing/2014/main" xmlns="" id="{91E56EAE-4454-4842-ACCE-392067CA6F83}"/>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69</xdr:row>
      <xdr:rowOff>0</xdr:rowOff>
    </xdr:from>
    <xdr:ext cx="95250" cy="171450"/>
    <xdr:sp macro="" textlink="">
      <xdr:nvSpPr>
        <xdr:cNvPr id="3320" name="Text Box 18">
          <a:extLst>
            <a:ext uri="{FF2B5EF4-FFF2-40B4-BE49-F238E27FC236}">
              <a16:creationId xmlns:a16="http://schemas.microsoft.com/office/drawing/2014/main" xmlns="" id="{AC7A8CF7-88E7-493C-AC73-3620C000CE21}"/>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69</xdr:row>
      <xdr:rowOff>0</xdr:rowOff>
    </xdr:from>
    <xdr:ext cx="95250" cy="171450"/>
    <xdr:sp macro="" textlink="">
      <xdr:nvSpPr>
        <xdr:cNvPr id="3321" name="Text Box 19">
          <a:extLst>
            <a:ext uri="{FF2B5EF4-FFF2-40B4-BE49-F238E27FC236}">
              <a16:creationId xmlns:a16="http://schemas.microsoft.com/office/drawing/2014/main" xmlns="" id="{E44D8900-6BBE-4527-A22D-C5E36AD197A6}"/>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69</xdr:row>
      <xdr:rowOff>0</xdr:rowOff>
    </xdr:from>
    <xdr:ext cx="95250" cy="171450"/>
    <xdr:sp macro="" textlink="">
      <xdr:nvSpPr>
        <xdr:cNvPr id="3322" name="Text Box 16">
          <a:extLst>
            <a:ext uri="{FF2B5EF4-FFF2-40B4-BE49-F238E27FC236}">
              <a16:creationId xmlns:a16="http://schemas.microsoft.com/office/drawing/2014/main" xmlns="" id="{F8842A13-74A2-4117-AFA9-E83867F37ADC}"/>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69</xdr:row>
      <xdr:rowOff>0</xdr:rowOff>
    </xdr:from>
    <xdr:ext cx="95250" cy="171450"/>
    <xdr:sp macro="" textlink="">
      <xdr:nvSpPr>
        <xdr:cNvPr id="3323" name="Text Box 17">
          <a:extLst>
            <a:ext uri="{FF2B5EF4-FFF2-40B4-BE49-F238E27FC236}">
              <a16:creationId xmlns:a16="http://schemas.microsoft.com/office/drawing/2014/main" xmlns="" id="{D96AE6B9-95FA-4215-8487-50236716E206}"/>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69</xdr:row>
      <xdr:rowOff>0</xdr:rowOff>
    </xdr:from>
    <xdr:ext cx="95250" cy="171450"/>
    <xdr:sp macro="" textlink="">
      <xdr:nvSpPr>
        <xdr:cNvPr id="3324" name="Text Box 18">
          <a:extLst>
            <a:ext uri="{FF2B5EF4-FFF2-40B4-BE49-F238E27FC236}">
              <a16:creationId xmlns:a16="http://schemas.microsoft.com/office/drawing/2014/main" xmlns="" id="{3E12644A-253F-4051-B7D6-5F500CA0AFC7}"/>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69</xdr:row>
      <xdr:rowOff>0</xdr:rowOff>
    </xdr:from>
    <xdr:ext cx="95250" cy="171450"/>
    <xdr:sp macro="" textlink="">
      <xdr:nvSpPr>
        <xdr:cNvPr id="3325" name="Text Box 19">
          <a:extLst>
            <a:ext uri="{FF2B5EF4-FFF2-40B4-BE49-F238E27FC236}">
              <a16:creationId xmlns:a16="http://schemas.microsoft.com/office/drawing/2014/main" xmlns="" id="{66115529-A1A4-4B68-83D8-E3FCA1C15BD4}"/>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66</xdr:row>
      <xdr:rowOff>0</xdr:rowOff>
    </xdr:from>
    <xdr:ext cx="95250" cy="171450"/>
    <xdr:sp macro="" textlink="">
      <xdr:nvSpPr>
        <xdr:cNvPr id="3326" name="Text Box 16">
          <a:extLst>
            <a:ext uri="{FF2B5EF4-FFF2-40B4-BE49-F238E27FC236}">
              <a16:creationId xmlns:a16="http://schemas.microsoft.com/office/drawing/2014/main" xmlns="" id="{E55780A9-A011-45EC-8B78-0F23026F9F1C}"/>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66</xdr:row>
      <xdr:rowOff>0</xdr:rowOff>
    </xdr:from>
    <xdr:ext cx="95250" cy="171450"/>
    <xdr:sp macro="" textlink="">
      <xdr:nvSpPr>
        <xdr:cNvPr id="3327" name="Text Box 17">
          <a:extLst>
            <a:ext uri="{FF2B5EF4-FFF2-40B4-BE49-F238E27FC236}">
              <a16:creationId xmlns:a16="http://schemas.microsoft.com/office/drawing/2014/main" xmlns="" id="{14E7198E-5FD6-4D7B-AE49-D490D4A1A8ED}"/>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66</xdr:row>
      <xdr:rowOff>0</xdr:rowOff>
    </xdr:from>
    <xdr:ext cx="95250" cy="171450"/>
    <xdr:sp macro="" textlink="">
      <xdr:nvSpPr>
        <xdr:cNvPr id="3328" name="Text Box 18">
          <a:extLst>
            <a:ext uri="{FF2B5EF4-FFF2-40B4-BE49-F238E27FC236}">
              <a16:creationId xmlns:a16="http://schemas.microsoft.com/office/drawing/2014/main" xmlns="" id="{C0AC7421-623D-4813-8029-302F51CFD717}"/>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66</xdr:row>
      <xdr:rowOff>0</xdr:rowOff>
    </xdr:from>
    <xdr:ext cx="95250" cy="171450"/>
    <xdr:sp macro="" textlink="">
      <xdr:nvSpPr>
        <xdr:cNvPr id="3329" name="Text Box 19">
          <a:extLst>
            <a:ext uri="{FF2B5EF4-FFF2-40B4-BE49-F238E27FC236}">
              <a16:creationId xmlns:a16="http://schemas.microsoft.com/office/drawing/2014/main" xmlns="" id="{C8FDD39F-8898-4BF3-B9F7-8365E7A89133}"/>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67</xdr:row>
      <xdr:rowOff>504825</xdr:rowOff>
    </xdr:from>
    <xdr:ext cx="95250" cy="444014"/>
    <xdr:sp macro="" textlink="">
      <xdr:nvSpPr>
        <xdr:cNvPr id="3330" name="Text Box 15">
          <a:extLst>
            <a:ext uri="{FF2B5EF4-FFF2-40B4-BE49-F238E27FC236}">
              <a16:creationId xmlns:a16="http://schemas.microsoft.com/office/drawing/2014/main" xmlns="" id="{2F4BAF93-6F7D-4860-989D-FD654049A747}"/>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69</xdr:row>
      <xdr:rowOff>0</xdr:rowOff>
    </xdr:from>
    <xdr:ext cx="95250" cy="171450"/>
    <xdr:sp macro="" textlink="">
      <xdr:nvSpPr>
        <xdr:cNvPr id="3331" name="Text Box 16">
          <a:extLst>
            <a:ext uri="{FF2B5EF4-FFF2-40B4-BE49-F238E27FC236}">
              <a16:creationId xmlns:a16="http://schemas.microsoft.com/office/drawing/2014/main" xmlns="" id="{3B183A28-3152-4D62-BAFE-56340AE7B72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69</xdr:row>
      <xdr:rowOff>0</xdr:rowOff>
    </xdr:from>
    <xdr:ext cx="95250" cy="171450"/>
    <xdr:sp macro="" textlink="">
      <xdr:nvSpPr>
        <xdr:cNvPr id="3332" name="Text Box 17">
          <a:extLst>
            <a:ext uri="{FF2B5EF4-FFF2-40B4-BE49-F238E27FC236}">
              <a16:creationId xmlns:a16="http://schemas.microsoft.com/office/drawing/2014/main" xmlns="" id="{573FA6E2-8C5C-48A3-9C38-8DF232B0CCD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69</xdr:row>
      <xdr:rowOff>0</xdr:rowOff>
    </xdr:from>
    <xdr:ext cx="95250" cy="171450"/>
    <xdr:sp macro="" textlink="">
      <xdr:nvSpPr>
        <xdr:cNvPr id="3333" name="Text Box 18">
          <a:extLst>
            <a:ext uri="{FF2B5EF4-FFF2-40B4-BE49-F238E27FC236}">
              <a16:creationId xmlns:a16="http://schemas.microsoft.com/office/drawing/2014/main" xmlns="" id="{00D136A0-87B3-472C-AF2C-2C5A03853364}"/>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69</xdr:row>
      <xdr:rowOff>0</xdr:rowOff>
    </xdr:from>
    <xdr:ext cx="95250" cy="171450"/>
    <xdr:sp macro="" textlink="">
      <xdr:nvSpPr>
        <xdr:cNvPr id="3334" name="Text Box 19">
          <a:extLst>
            <a:ext uri="{FF2B5EF4-FFF2-40B4-BE49-F238E27FC236}">
              <a16:creationId xmlns:a16="http://schemas.microsoft.com/office/drawing/2014/main" xmlns="" id="{7C6D9166-3301-499A-8685-39C84E48E5F9}"/>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69</xdr:row>
      <xdr:rowOff>0</xdr:rowOff>
    </xdr:from>
    <xdr:ext cx="95250" cy="171450"/>
    <xdr:sp macro="" textlink="">
      <xdr:nvSpPr>
        <xdr:cNvPr id="3335" name="Text Box 16">
          <a:extLst>
            <a:ext uri="{FF2B5EF4-FFF2-40B4-BE49-F238E27FC236}">
              <a16:creationId xmlns:a16="http://schemas.microsoft.com/office/drawing/2014/main" xmlns="" id="{A618CD13-3B4C-4FAF-B910-5F361D63408F}"/>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69</xdr:row>
      <xdr:rowOff>0</xdr:rowOff>
    </xdr:from>
    <xdr:ext cx="95250" cy="171450"/>
    <xdr:sp macro="" textlink="">
      <xdr:nvSpPr>
        <xdr:cNvPr id="3336" name="Text Box 17">
          <a:extLst>
            <a:ext uri="{FF2B5EF4-FFF2-40B4-BE49-F238E27FC236}">
              <a16:creationId xmlns:a16="http://schemas.microsoft.com/office/drawing/2014/main" xmlns="" id="{CBD41BD7-E6E3-4410-9E44-D45CD84FE2FC}"/>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69</xdr:row>
      <xdr:rowOff>15875</xdr:rowOff>
    </xdr:from>
    <xdr:ext cx="95250" cy="171450"/>
    <xdr:sp macro="" textlink="">
      <xdr:nvSpPr>
        <xdr:cNvPr id="3337" name="Text Box 18">
          <a:extLst>
            <a:ext uri="{FF2B5EF4-FFF2-40B4-BE49-F238E27FC236}">
              <a16:creationId xmlns:a16="http://schemas.microsoft.com/office/drawing/2014/main" xmlns="" id="{EFF3CF06-ACE9-4EE3-B541-D7E8C3484215}"/>
            </a:ext>
          </a:extLst>
        </xdr:cNvPr>
        <xdr:cNvSpPr txBox="1">
          <a:spLocks noChangeArrowheads="1"/>
        </xdr:cNvSpPr>
      </xdr:nvSpPr>
      <xdr:spPr bwMode="auto">
        <a:xfrm>
          <a:off x="12485398" y="711633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69</xdr:row>
      <xdr:rowOff>0</xdr:rowOff>
    </xdr:from>
    <xdr:ext cx="95250" cy="171450"/>
    <xdr:sp macro="" textlink="">
      <xdr:nvSpPr>
        <xdr:cNvPr id="3338" name="Text Box 16">
          <a:extLst>
            <a:ext uri="{FF2B5EF4-FFF2-40B4-BE49-F238E27FC236}">
              <a16:creationId xmlns:a16="http://schemas.microsoft.com/office/drawing/2014/main" xmlns="" id="{D6E8D378-6412-4D99-80F9-69E6CDF6B031}"/>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69</xdr:row>
      <xdr:rowOff>0</xdr:rowOff>
    </xdr:from>
    <xdr:ext cx="95250" cy="171450"/>
    <xdr:sp macro="" textlink="">
      <xdr:nvSpPr>
        <xdr:cNvPr id="3339" name="Text Box 17">
          <a:extLst>
            <a:ext uri="{FF2B5EF4-FFF2-40B4-BE49-F238E27FC236}">
              <a16:creationId xmlns:a16="http://schemas.microsoft.com/office/drawing/2014/main" xmlns="" id="{8712600D-39CC-4C34-B21F-24B2061D6157}"/>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69</xdr:row>
      <xdr:rowOff>0</xdr:rowOff>
    </xdr:from>
    <xdr:ext cx="95250" cy="171450"/>
    <xdr:sp macro="" textlink="">
      <xdr:nvSpPr>
        <xdr:cNvPr id="3340" name="Text Box 18">
          <a:extLst>
            <a:ext uri="{FF2B5EF4-FFF2-40B4-BE49-F238E27FC236}">
              <a16:creationId xmlns:a16="http://schemas.microsoft.com/office/drawing/2014/main" xmlns="" id="{3744D7D5-10CC-41BD-B687-871674FEFAE2}"/>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69</xdr:row>
      <xdr:rowOff>0</xdr:rowOff>
    </xdr:from>
    <xdr:ext cx="95250" cy="171450"/>
    <xdr:sp macro="" textlink="">
      <xdr:nvSpPr>
        <xdr:cNvPr id="3341" name="Text Box 19">
          <a:extLst>
            <a:ext uri="{FF2B5EF4-FFF2-40B4-BE49-F238E27FC236}">
              <a16:creationId xmlns:a16="http://schemas.microsoft.com/office/drawing/2014/main" xmlns="" id="{8F453C69-EFC5-4F58-BD1B-0F7D0F79006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69</xdr:row>
      <xdr:rowOff>0</xdr:rowOff>
    </xdr:from>
    <xdr:ext cx="95250" cy="171450"/>
    <xdr:sp macro="" textlink="">
      <xdr:nvSpPr>
        <xdr:cNvPr id="3342" name="Text Box 16">
          <a:extLst>
            <a:ext uri="{FF2B5EF4-FFF2-40B4-BE49-F238E27FC236}">
              <a16:creationId xmlns:a16="http://schemas.microsoft.com/office/drawing/2014/main" xmlns="" id="{5BE5F37E-B87E-4E8E-B059-548C476F692C}"/>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69</xdr:row>
      <xdr:rowOff>170392</xdr:rowOff>
    </xdr:from>
    <xdr:ext cx="95250" cy="213632"/>
    <xdr:sp macro="" textlink="">
      <xdr:nvSpPr>
        <xdr:cNvPr id="3343" name="Text Box 15">
          <a:extLst>
            <a:ext uri="{FF2B5EF4-FFF2-40B4-BE49-F238E27FC236}">
              <a16:creationId xmlns:a16="http://schemas.microsoft.com/office/drawing/2014/main" xmlns="" id="{EAFFF2EF-E146-4C14-9A5B-793A4245E23C}"/>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69</xdr:row>
      <xdr:rowOff>504825</xdr:rowOff>
    </xdr:from>
    <xdr:ext cx="95250" cy="448496"/>
    <xdr:sp macro="" textlink="">
      <xdr:nvSpPr>
        <xdr:cNvPr id="3344" name="Text Box 15">
          <a:extLst>
            <a:ext uri="{FF2B5EF4-FFF2-40B4-BE49-F238E27FC236}">
              <a16:creationId xmlns:a16="http://schemas.microsoft.com/office/drawing/2014/main" xmlns="" id="{06530852-9BFD-4607-A833-DFA5E9566C97}"/>
            </a:ext>
          </a:extLst>
        </xdr:cNvPr>
        <xdr:cNvSpPr txBox="1">
          <a:spLocks noChangeArrowheads="1"/>
        </xdr:cNvSpPr>
      </xdr:nvSpPr>
      <xdr:spPr bwMode="auto">
        <a:xfrm>
          <a:off x="4664364" y="5994111"/>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69</xdr:row>
      <xdr:rowOff>504825</xdr:rowOff>
    </xdr:from>
    <xdr:ext cx="95250" cy="442269"/>
    <xdr:sp macro="" textlink="">
      <xdr:nvSpPr>
        <xdr:cNvPr id="3345" name="Text Box 15">
          <a:extLst>
            <a:ext uri="{FF2B5EF4-FFF2-40B4-BE49-F238E27FC236}">
              <a16:creationId xmlns:a16="http://schemas.microsoft.com/office/drawing/2014/main" xmlns="" id="{84733D48-DF5C-42E3-AF1A-ADD1E2406486}"/>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69</xdr:row>
      <xdr:rowOff>504825</xdr:rowOff>
    </xdr:from>
    <xdr:ext cx="95250" cy="442269"/>
    <xdr:sp macro="" textlink="">
      <xdr:nvSpPr>
        <xdr:cNvPr id="3346" name="Text Box 15">
          <a:extLst>
            <a:ext uri="{FF2B5EF4-FFF2-40B4-BE49-F238E27FC236}">
              <a16:creationId xmlns:a16="http://schemas.microsoft.com/office/drawing/2014/main" xmlns="" id="{E4528EE2-8A5D-4F3A-8DED-D29C6C279FFA}"/>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69</xdr:row>
      <xdr:rowOff>504825</xdr:rowOff>
    </xdr:from>
    <xdr:ext cx="95250" cy="213632"/>
    <xdr:sp macro="" textlink="">
      <xdr:nvSpPr>
        <xdr:cNvPr id="3347" name="Text Box 15">
          <a:extLst>
            <a:ext uri="{FF2B5EF4-FFF2-40B4-BE49-F238E27FC236}">
              <a16:creationId xmlns:a16="http://schemas.microsoft.com/office/drawing/2014/main" xmlns="" id="{223BCDEA-DE5D-47F5-B645-AE93E5F61F51}"/>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69</xdr:row>
      <xdr:rowOff>504825</xdr:rowOff>
    </xdr:from>
    <xdr:ext cx="95250" cy="444331"/>
    <xdr:sp macro="" textlink="">
      <xdr:nvSpPr>
        <xdr:cNvPr id="3348" name="Text Box 15">
          <a:extLst>
            <a:ext uri="{FF2B5EF4-FFF2-40B4-BE49-F238E27FC236}">
              <a16:creationId xmlns:a16="http://schemas.microsoft.com/office/drawing/2014/main" xmlns="" id="{50B05D61-A4B2-491E-991E-EC0C6F154CD4}"/>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69</xdr:row>
      <xdr:rowOff>170392</xdr:rowOff>
    </xdr:from>
    <xdr:ext cx="95250" cy="213632"/>
    <xdr:sp macro="" textlink="">
      <xdr:nvSpPr>
        <xdr:cNvPr id="3349" name="Text Box 15">
          <a:extLst>
            <a:ext uri="{FF2B5EF4-FFF2-40B4-BE49-F238E27FC236}">
              <a16:creationId xmlns:a16="http://schemas.microsoft.com/office/drawing/2014/main" xmlns="" id="{969B8740-733B-47EC-A83B-B8BDEBC3A979}"/>
            </a:ext>
          </a:extLst>
        </xdr:cNvPr>
        <xdr:cNvSpPr txBox="1">
          <a:spLocks noChangeArrowheads="1"/>
        </xdr:cNvSpPr>
      </xdr:nvSpPr>
      <xdr:spPr bwMode="auto">
        <a:xfrm>
          <a:off x="12578484" y="579302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171450"/>
    <xdr:sp macro="" textlink="">
      <xdr:nvSpPr>
        <xdr:cNvPr id="3350" name="Text Box 16">
          <a:extLst>
            <a:ext uri="{FF2B5EF4-FFF2-40B4-BE49-F238E27FC236}">
              <a16:creationId xmlns:a16="http://schemas.microsoft.com/office/drawing/2014/main" xmlns="" id="{6C1FB128-4BF1-4966-98CC-E13DD75D1D89}"/>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171450"/>
    <xdr:sp macro="" textlink="">
      <xdr:nvSpPr>
        <xdr:cNvPr id="3351" name="Text Box 17">
          <a:extLst>
            <a:ext uri="{FF2B5EF4-FFF2-40B4-BE49-F238E27FC236}">
              <a16:creationId xmlns:a16="http://schemas.microsoft.com/office/drawing/2014/main" xmlns="" id="{BA338EF5-6B42-488A-AE9F-6C8BCCF220E6}"/>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171450"/>
    <xdr:sp macro="" textlink="">
      <xdr:nvSpPr>
        <xdr:cNvPr id="3352" name="Text Box 18">
          <a:extLst>
            <a:ext uri="{FF2B5EF4-FFF2-40B4-BE49-F238E27FC236}">
              <a16:creationId xmlns:a16="http://schemas.microsoft.com/office/drawing/2014/main" xmlns="" id="{B77A3D7F-846D-4544-B4AB-91846DCC0792}"/>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171450"/>
    <xdr:sp macro="" textlink="">
      <xdr:nvSpPr>
        <xdr:cNvPr id="3353" name="Text Box 19">
          <a:extLst>
            <a:ext uri="{FF2B5EF4-FFF2-40B4-BE49-F238E27FC236}">
              <a16:creationId xmlns:a16="http://schemas.microsoft.com/office/drawing/2014/main" xmlns="" id="{897D042B-507B-486E-AF26-1756C8752338}"/>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171450"/>
    <xdr:sp macro="" textlink="">
      <xdr:nvSpPr>
        <xdr:cNvPr id="3354" name="Text Box 16">
          <a:extLst>
            <a:ext uri="{FF2B5EF4-FFF2-40B4-BE49-F238E27FC236}">
              <a16:creationId xmlns:a16="http://schemas.microsoft.com/office/drawing/2014/main" xmlns="" id="{1BB7B151-5075-4318-8337-E53F052F9A02}"/>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171450"/>
    <xdr:sp macro="" textlink="">
      <xdr:nvSpPr>
        <xdr:cNvPr id="3355" name="Text Box 17">
          <a:extLst>
            <a:ext uri="{FF2B5EF4-FFF2-40B4-BE49-F238E27FC236}">
              <a16:creationId xmlns:a16="http://schemas.microsoft.com/office/drawing/2014/main" xmlns="" id="{2FE37142-2E50-41AE-B548-CECEC6950546}"/>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171450"/>
    <xdr:sp macro="" textlink="">
      <xdr:nvSpPr>
        <xdr:cNvPr id="3356" name="Text Box 18">
          <a:extLst>
            <a:ext uri="{FF2B5EF4-FFF2-40B4-BE49-F238E27FC236}">
              <a16:creationId xmlns:a16="http://schemas.microsoft.com/office/drawing/2014/main" xmlns="" id="{2B45DBB3-9616-47F3-A717-D6C0CF26467F}"/>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171450"/>
    <xdr:sp macro="" textlink="">
      <xdr:nvSpPr>
        <xdr:cNvPr id="3357" name="Text Box 19">
          <a:extLst>
            <a:ext uri="{FF2B5EF4-FFF2-40B4-BE49-F238E27FC236}">
              <a16:creationId xmlns:a16="http://schemas.microsoft.com/office/drawing/2014/main" xmlns="" id="{2F0A4CDE-9635-40C6-961C-6FD50BBB4BA9}"/>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73</xdr:row>
      <xdr:rowOff>0</xdr:rowOff>
    </xdr:from>
    <xdr:ext cx="95250" cy="171450"/>
    <xdr:sp macro="" textlink="">
      <xdr:nvSpPr>
        <xdr:cNvPr id="3358" name="Text Box 16">
          <a:extLst>
            <a:ext uri="{FF2B5EF4-FFF2-40B4-BE49-F238E27FC236}">
              <a16:creationId xmlns:a16="http://schemas.microsoft.com/office/drawing/2014/main" xmlns="" id="{D9822919-7606-429C-9E46-A36E1D6E5401}"/>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73</xdr:row>
      <xdr:rowOff>0</xdr:rowOff>
    </xdr:from>
    <xdr:ext cx="95250" cy="171450"/>
    <xdr:sp macro="" textlink="">
      <xdr:nvSpPr>
        <xdr:cNvPr id="3359" name="Text Box 17">
          <a:extLst>
            <a:ext uri="{FF2B5EF4-FFF2-40B4-BE49-F238E27FC236}">
              <a16:creationId xmlns:a16="http://schemas.microsoft.com/office/drawing/2014/main" xmlns="" id="{10CB6EE5-A28E-41F7-8718-E5D3A9BF9F07}"/>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73</xdr:row>
      <xdr:rowOff>0</xdr:rowOff>
    </xdr:from>
    <xdr:ext cx="95250" cy="171450"/>
    <xdr:sp macro="" textlink="">
      <xdr:nvSpPr>
        <xdr:cNvPr id="3360" name="Text Box 18">
          <a:extLst>
            <a:ext uri="{FF2B5EF4-FFF2-40B4-BE49-F238E27FC236}">
              <a16:creationId xmlns:a16="http://schemas.microsoft.com/office/drawing/2014/main" xmlns="" id="{8902264A-A474-4235-9387-90A06C972615}"/>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73</xdr:row>
      <xdr:rowOff>0</xdr:rowOff>
    </xdr:from>
    <xdr:ext cx="95250" cy="171450"/>
    <xdr:sp macro="" textlink="">
      <xdr:nvSpPr>
        <xdr:cNvPr id="3361" name="Text Box 19">
          <a:extLst>
            <a:ext uri="{FF2B5EF4-FFF2-40B4-BE49-F238E27FC236}">
              <a16:creationId xmlns:a16="http://schemas.microsoft.com/office/drawing/2014/main" xmlns="" id="{2E91379D-5BFE-4B99-B2D0-3602F5EAB17C}"/>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71</xdr:row>
      <xdr:rowOff>504825</xdr:rowOff>
    </xdr:from>
    <xdr:ext cx="95250" cy="444014"/>
    <xdr:sp macro="" textlink="">
      <xdr:nvSpPr>
        <xdr:cNvPr id="3362" name="Text Box 15">
          <a:extLst>
            <a:ext uri="{FF2B5EF4-FFF2-40B4-BE49-F238E27FC236}">
              <a16:creationId xmlns:a16="http://schemas.microsoft.com/office/drawing/2014/main" xmlns="" id="{7334C62F-51D5-40CF-AFBB-744A814AE256}"/>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171450"/>
    <xdr:sp macro="" textlink="">
      <xdr:nvSpPr>
        <xdr:cNvPr id="3363" name="Text Box 16">
          <a:extLst>
            <a:ext uri="{FF2B5EF4-FFF2-40B4-BE49-F238E27FC236}">
              <a16:creationId xmlns:a16="http://schemas.microsoft.com/office/drawing/2014/main" xmlns="" id="{1E5F9EDA-7B3B-4872-81D6-ED0453512D48}"/>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171450"/>
    <xdr:sp macro="" textlink="">
      <xdr:nvSpPr>
        <xdr:cNvPr id="3364" name="Text Box 17">
          <a:extLst>
            <a:ext uri="{FF2B5EF4-FFF2-40B4-BE49-F238E27FC236}">
              <a16:creationId xmlns:a16="http://schemas.microsoft.com/office/drawing/2014/main" xmlns="" id="{588A1AA4-BE39-473E-97E9-64FDE5228418}"/>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171450"/>
    <xdr:sp macro="" textlink="">
      <xdr:nvSpPr>
        <xdr:cNvPr id="3365" name="Text Box 18">
          <a:extLst>
            <a:ext uri="{FF2B5EF4-FFF2-40B4-BE49-F238E27FC236}">
              <a16:creationId xmlns:a16="http://schemas.microsoft.com/office/drawing/2014/main" xmlns="" id="{C62D2190-831B-47E7-B4BD-824B7AB9A341}"/>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171450"/>
    <xdr:sp macro="" textlink="">
      <xdr:nvSpPr>
        <xdr:cNvPr id="3366" name="Text Box 19">
          <a:extLst>
            <a:ext uri="{FF2B5EF4-FFF2-40B4-BE49-F238E27FC236}">
              <a16:creationId xmlns:a16="http://schemas.microsoft.com/office/drawing/2014/main" xmlns="" id="{D2F8E123-8A45-48A0-A959-B8FA0478AB75}"/>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171450"/>
    <xdr:sp macro="" textlink="">
      <xdr:nvSpPr>
        <xdr:cNvPr id="3367" name="Text Box 16">
          <a:extLst>
            <a:ext uri="{FF2B5EF4-FFF2-40B4-BE49-F238E27FC236}">
              <a16:creationId xmlns:a16="http://schemas.microsoft.com/office/drawing/2014/main" xmlns="" id="{A96C2A6D-E81A-4C4F-A3B2-92DD155598AE}"/>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171450"/>
    <xdr:sp macro="" textlink="">
      <xdr:nvSpPr>
        <xdr:cNvPr id="3368" name="Text Box 17">
          <a:extLst>
            <a:ext uri="{FF2B5EF4-FFF2-40B4-BE49-F238E27FC236}">
              <a16:creationId xmlns:a16="http://schemas.microsoft.com/office/drawing/2014/main" xmlns="" id="{CF6453D9-8E41-483B-A47A-D37EAC3F7A7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171450"/>
    <xdr:sp macro="" textlink="">
      <xdr:nvSpPr>
        <xdr:cNvPr id="3369" name="Text Box 18">
          <a:extLst>
            <a:ext uri="{FF2B5EF4-FFF2-40B4-BE49-F238E27FC236}">
              <a16:creationId xmlns:a16="http://schemas.microsoft.com/office/drawing/2014/main" xmlns="" id="{3DB696F8-C196-4CA6-B9BB-D2C16F3CE40B}"/>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171450"/>
    <xdr:sp macro="" textlink="">
      <xdr:nvSpPr>
        <xdr:cNvPr id="3370" name="Text Box 16">
          <a:extLst>
            <a:ext uri="{FF2B5EF4-FFF2-40B4-BE49-F238E27FC236}">
              <a16:creationId xmlns:a16="http://schemas.microsoft.com/office/drawing/2014/main" xmlns="" id="{F152A646-6684-4CA5-9AB6-E28D3DFE269B}"/>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171450"/>
    <xdr:sp macro="" textlink="">
      <xdr:nvSpPr>
        <xdr:cNvPr id="3371" name="Text Box 17">
          <a:extLst>
            <a:ext uri="{FF2B5EF4-FFF2-40B4-BE49-F238E27FC236}">
              <a16:creationId xmlns:a16="http://schemas.microsoft.com/office/drawing/2014/main" xmlns="" id="{402F7067-F850-4F7B-A5FD-2346F444D461}"/>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171450"/>
    <xdr:sp macro="" textlink="">
      <xdr:nvSpPr>
        <xdr:cNvPr id="3372" name="Text Box 18">
          <a:extLst>
            <a:ext uri="{FF2B5EF4-FFF2-40B4-BE49-F238E27FC236}">
              <a16:creationId xmlns:a16="http://schemas.microsoft.com/office/drawing/2014/main" xmlns="" id="{10362862-1AB5-4352-991B-7F2FA9ACFE7F}"/>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171450"/>
    <xdr:sp macro="" textlink="">
      <xdr:nvSpPr>
        <xdr:cNvPr id="3373" name="Text Box 19">
          <a:extLst>
            <a:ext uri="{FF2B5EF4-FFF2-40B4-BE49-F238E27FC236}">
              <a16:creationId xmlns:a16="http://schemas.microsoft.com/office/drawing/2014/main" xmlns="" id="{2C2A61A1-19B0-4885-B3D4-154FA9ECA36A}"/>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171450"/>
    <xdr:sp macro="" textlink="">
      <xdr:nvSpPr>
        <xdr:cNvPr id="3374" name="Text Box 16">
          <a:extLst>
            <a:ext uri="{FF2B5EF4-FFF2-40B4-BE49-F238E27FC236}">
              <a16:creationId xmlns:a16="http://schemas.microsoft.com/office/drawing/2014/main" xmlns="" id="{4820C6B2-C786-4570-B778-12613676F7C2}"/>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171450"/>
    <xdr:sp macro="" textlink="">
      <xdr:nvSpPr>
        <xdr:cNvPr id="3375" name="Text Box 17">
          <a:extLst>
            <a:ext uri="{FF2B5EF4-FFF2-40B4-BE49-F238E27FC236}">
              <a16:creationId xmlns:a16="http://schemas.microsoft.com/office/drawing/2014/main" xmlns="" id="{C0EFC933-1299-4EA0-AA9B-AA072DFF3A3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171450"/>
    <xdr:sp macro="" textlink="">
      <xdr:nvSpPr>
        <xdr:cNvPr id="3376" name="Text Box 18">
          <a:extLst>
            <a:ext uri="{FF2B5EF4-FFF2-40B4-BE49-F238E27FC236}">
              <a16:creationId xmlns:a16="http://schemas.microsoft.com/office/drawing/2014/main" xmlns="" id="{F569AFEB-0E5E-4B84-9F53-7799C499B4A2}"/>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171450"/>
    <xdr:sp macro="" textlink="">
      <xdr:nvSpPr>
        <xdr:cNvPr id="3377" name="Text Box 19">
          <a:extLst>
            <a:ext uri="{FF2B5EF4-FFF2-40B4-BE49-F238E27FC236}">
              <a16:creationId xmlns:a16="http://schemas.microsoft.com/office/drawing/2014/main" xmlns="" id="{7EED53A5-BC16-4027-A29C-93B2DCAEC39D}"/>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69</xdr:row>
      <xdr:rowOff>504825</xdr:rowOff>
    </xdr:from>
    <xdr:ext cx="95250" cy="456743"/>
    <xdr:sp macro="" textlink="">
      <xdr:nvSpPr>
        <xdr:cNvPr id="3378" name="Text Box 15">
          <a:extLst>
            <a:ext uri="{FF2B5EF4-FFF2-40B4-BE49-F238E27FC236}">
              <a16:creationId xmlns:a16="http://schemas.microsoft.com/office/drawing/2014/main" xmlns="" id="{9FF2D4BE-063F-4540-8F62-31ED54A6E478}"/>
            </a:ext>
          </a:extLst>
        </xdr:cNvPr>
        <xdr:cNvSpPr txBox="1">
          <a:spLocks noChangeArrowheads="1"/>
        </xdr:cNvSpPr>
      </xdr:nvSpPr>
      <xdr:spPr bwMode="auto">
        <a:xfrm>
          <a:off x="4664364" y="5994111"/>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69</xdr:row>
      <xdr:rowOff>504825</xdr:rowOff>
    </xdr:from>
    <xdr:ext cx="95250" cy="442269"/>
    <xdr:sp macro="" textlink="">
      <xdr:nvSpPr>
        <xdr:cNvPr id="3379" name="Text Box 15">
          <a:extLst>
            <a:ext uri="{FF2B5EF4-FFF2-40B4-BE49-F238E27FC236}">
              <a16:creationId xmlns:a16="http://schemas.microsoft.com/office/drawing/2014/main" xmlns="" id="{EE7539DF-89A7-45F1-BA06-371C4DF2A2AD}"/>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69</xdr:row>
      <xdr:rowOff>504825</xdr:rowOff>
    </xdr:from>
    <xdr:ext cx="95250" cy="442269"/>
    <xdr:sp macro="" textlink="">
      <xdr:nvSpPr>
        <xdr:cNvPr id="3380" name="Text Box 15">
          <a:extLst>
            <a:ext uri="{FF2B5EF4-FFF2-40B4-BE49-F238E27FC236}">
              <a16:creationId xmlns:a16="http://schemas.microsoft.com/office/drawing/2014/main" xmlns="" id="{F9B6685F-463F-4E21-8D5B-0A174167CE8B}"/>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69</xdr:row>
      <xdr:rowOff>504825</xdr:rowOff>
    </xdr:from>
    <xdr:ext cx="95250" cy="213632"/>
    <xdr:sp macro="" textlink="">
      <xdr:nvSpPr>
        <xdr:cNvPr id="3381" name="Text Box 15">
          <a:extLst>
            <a:ext uri="{FF2B5EF4-FFF2-40B4-BE49-F238E27FC236}">
              <a16:creationId xmlns:a16="http://schemas.microsoft.com/office/drawing/2014/main" xmlns="" id="{11ACEDC6-EA41-4A90-8EBD-AAF237C272DF}"/>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69</xdr:row>
      <xdr:rowOff>504825</xdr:rowOff>
    </xdr:from>
    <xdr:ext cx="95250" cy="444331"/>
    <xdr:sp macro="" textlink="">
      <xdr:nvSpPr>
        <xdr:cNvPr id="3382" name="Text Box 15">
          <a:extLst>
            <a:ext uri="{FF2B5EF4-FFF2-40B4-BE49-F238E27FC236}">
              <a16:creationId xmlns:a16="http://schemas.microsoft.com/office/drawing/2014/main" xmlns="" id="{B26B212B-84E6-4AED-9A53-B6E8C8774CD8}"/>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69</xdr:row>
      <xdr:rowOff>504825</xdr:rowOff>
    </xdr:from>
    <xdr:ext cx="95250" cy="213632"/>
    <xdr:sp macro="" textlink="">
      <xdr:nvSpPr>
        <xdr:cNvPr id="3383" name="Text Box 15">
          <a:extLst>
            <a:ext uri="{FF2B5EF4-FFF2-40B4-BE49-F238E27FC236}">
              <a16:creationId xmlns:a16="http://schemas.microsoft.com/office/drawing/2014/main" xmlns="" id="{CC56B611-4468-4E4F-A45F-725CA4EA0B5C}"/>
            </a:ext>
          </a:extLst>
        </xdr:cNvPr>
        <xdr:cNvSpPr txBox="1">
          <a:spLocks noChangeArrowheads="1"/>
        </xdr:cNvSpPr>
      </xdr:nvSpPr>
      <xdr:spPr bwMode="auto">
        <a:xfrm>
          <a:off x="12540961"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171450"/>
    <xdr:sp macro="" textlink="">
      <xdr:nvSpPr>
        <xdr:cNvPr id="3384" name="Text Box 16">
          <a:extLst>
            <a:ext uri="{FF2B5EF4-FFF2-40B4-BE49-F238E27FC236}">
              <a16:creationId xmlns:a16="http://schemas.microsoft.com/office/drawing/2014/main" xmlns="" id="{A7E3866E-868C-40C2-9093-19711BB6915C}"/>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171450"/>
    <xdr:sp macro="" textlink="">
      <xdr:nvSpPr>
        <xdr:cNvPr id="3385" name="Text Box 17">
          <a:extLst>
            <a:ext uri="{FF2B5EF4-FFF2-40B4-BE49-F238E27FC236}">
              <a16:creationId xmlns:a16="http://schemas.microsoft.com/office/drawing/2014/main" xmlns="" id="{30DBC3B8-1DFC-4DFD-A7F5-EF78748EF25A}"/>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171450"/>
    <xdr:sp macro="" textlink="">
      <xdr:nvSpPr>
        <xdr:cNvPr id="3386" name="Text Box 18">
          <a:extLst>
            <a:ext uri="{FF2B5EF4-FFF2-40B4-BE49-F238E27FC236}">
              <a16:creationId xmlns:a16="http://schemas.microsoft.com/office/drawing/2014/main" xmlns="" id="{5FE65D5E-648F-47E2-AC09-786C31FF9258}"/>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171450"/>
    <xdr:sp macro="" textlink="">
      <xdr:nvSpPr>
        <xdr:cNvPr id="3387" name="Text Box 19">
          <a:extLst>
            <a:ext uri="{FF2B5EF4-FFF2-40B4-BE49-F238E27FC236}">
              <a16:creationId xmlns:a16="http://schemas.microsoft.com/office/drawing/2014/main" xmlns="" id="{E93F82A5-0369-4C30-B958-62D662FA99D3}"/>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171450"/>
    <xdr:sp macro="" textlink="">
      <xdr:nvSpPr>
        <xdr:cNvPr id="3388" name="Text Box 16">
          <a:extLst>
            <a:ext uri="{FF2B5EF4-FFF2-40B4-BE49-F238E27FC236}">
              <a16:creationId xmlns:a16="http://schemas.microsoft.com/office/drawing/2014/main" xmlns="" id="{E0E10E5E-3277-48CA-94BB-580825005558}"/>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171450"/>
    <xdr:sp macro="" textlink="">
      <xdr:nvSpPr>
        <xdr:cNvPr id="3389" name="Text Box 17">
          <a:extLst>
            <a:ext uri="{FF2B5EF4-FFF2-40B4-BE49-F238E27FC236}">
              <a16:creationId xmlns:a16="http://schemas.microsoft.com/office/drawing/2014/main" xmlns="" id="{1EE92F73-0517-4E7E-867B-52285F63B8D1}"/>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171450"/>
    <xdr:sp macro="" textlink="">
      <xdr:nvSpPr>
        <xdr:cNvPr id="3390" name="Text Box 18">
          <a:extLst>
            <a:ext uri="{FF2B5EF4-FFF2-40B4-BE49-F238E27FC236}">
              <a16:creationId xmlns:a16="http://schemas.microsoft.com/office/drawing/2014/main" xmlns="" id="{9BE4085B-3D4C-4478-AE8A-E66FE11DB34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171450"/>
    <xdr:sp macro="" textlink="">
      <xdr:nvSpPr>
        <xdr:cNvPr id="3391" name="Text Box 19">
          <a:extLst>
            <a:ext uri="{FF2B5EF4-FFF2-40B4-BE49-F238E27FC236}">
              <a16:creationId xmlns:a16="http://schemas.microsoft.com/office/drawing/2014/main" xmlns="" id="{3DAA724A-E219-4639-A5C2-974B7ABB1D99}"/>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73</xdr:row>
      <xdr:rowOff>0</xdr:rowOff>
    </xdr:from>
    <xdr:ext cx="95250" cy="171450"/>
    <xdr:sp macro="" textlink="">
      <xdr:nvSpPr>
        <xdr:cNvPr id="3392" name="Text Box 16">
          <a:extLst>
            <a:ext uri="{FF2B5EF4-FFF2-40B4-BE49-F238E27FC236}">
              <a16:creationId xmlns:a16="http://schemas.microsoft.com/office/drawing/2014/main" xmlns="" id="{DE48E706-2E10-44E6-B74C-FAADE422FA29}"/>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73</xdr:row>
      <xdr:rowOff>0</xdr:rowOff>
    </xdr:from>
    <xdr:ext cx="95250" cy="171450"/>
    <xdr:sp macro="" textlink="">
      <xdr:nvSpPr>
        <xdr:cNvPr id="3393" name="Text Box 17">
          <a:extLst>
            <a:ext uri="{FF2B5EF4-FFF2-40B4-BE49-F238E27FC236}">
              <a16:creationId xmlns:a16="http://schemas.microsoft.com/office/drawing/2014/main" xmlns="" id="{45164B5F-F8FC-4EA8-90CC-8686B8262756}"/>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73</xdr:row>
      <xdr:rowOff>0</xdr:rowOff>
    </xdr:from>
    <xdr:ext cx="95250" cy="171450"/>
    <xdr:sp macro="" textlink="">
      <xdr:nvSpPr>
        <xdr:cNvPr id="3394" name="Text Box 18">
          <a:extLst>
            <a:ext uri="{FF2B5EF4-FFF2-40B4-BE49-F238E27FC236}">
              <a16:creationId xmlns:a16="http://schemas.microsoft.com/office/drawing/2014/main" xmlns="" id="{42FB0A15-DE60-4BE9-8841-937BD8E99EBC}"/>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73</xdr:row>
      <xdr:rowOff>0</xdr:rowOff>
    </xdr:from>
    <xdr:ext cx="95250" cy="171450"/>
    <xdr:sp macro="" textlink="">
      <xdr:nvSpPr>
        <xdr:cNvPr id="3395" name="Text Box 19">
          <a:extLst>
            <a:ext uri="{FF2B5EF4-FFF2-40B4-BE49-F238E27FC236}">
              <a16:creationId xmlns:a16="http://schemas.microsoft.com/office/drawing/2014/main" xmlns="" id="{C7752916-C496-4A88-88BA-81D0960D3128}"/>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71</xdr:row>
      <xdr:rowOff>504825</xdr:rowOff>
    </xdr:from>
    <xdr:ext cx="95250" cy="444014"/>
    <xdr:sp macro="" textlink="">
      <xdr:nvSpPr>
        <xdr:cNvPr id="3396" name="Text Box 15">
          <a:extLst>
            <a:ext uri="{FF2B5EF4-FFF2-40B4-BE49-F238E27FC236}">
              <a16:creationId xmlns:a16="http://schemas.microsoft.com/office/drawing/2014/main" xmlns="" id="{6EF25B30-34F5-4564-87FB-10AE35B680D6}"/>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171450"/>
    <xdr:sp macro="" textlink="">
      <xdr:nvSpPr>
        <xdr:cNvPr id="3397" name="Text Box 16">
          <a:extLst>
            <a:ext uri="{FF2B5EF4-FFF2-40B4-BE49-F238E27FC236}">
              <a16:creationId xmlns:a16="http://schemas.microsoft.com/office/drawing/2014/main" xmlns="" id="{407E9E03-9FA7-4AF8-9011-646D25CC6F39}"/>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171450"/>
    <xdr:sp macro="" textlink="">
      <xdr:nvSpPr>
        <xdr:cNvPr id="3398" name="Text Box 17">
          <a:extLst>
            <a:ext uri="{FF2B5EF4-FFF2-40B4-BE49-F238E27FC236}">
              <a16:creationId xmlns:a16="http://schemas.microsoft.com/office/drawing/2014/main" xmlns="" id="{0468B7AD-186A-47AC-AABE-3FDEBF0C3227}"/>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171450"/>
    <xdr:sp macro="" textlink="">
      <xdr:nvSpPr>
        <xdr:cNvPr id="3399" name="Text Box 18">
          <a:extLst>
            <a:ext uri="{FF2B5EF4-FFF2-40B4-BE49-F238E27FC236}">
              <a16:creationId xmlns:a16="http://schemas.microsoft.com/office/drawing/2014/main" xmlns="" id="{42F975F5-129E-4B1D-A913-C37B3831DA22}"/>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171450"/>
    <xdr:sp macro="" textlink="">
      <xdr:nvSpPr>
        <xdr:cNvPr id="3400" name="Text Box 19">
          <a:extLst>
            <a:ext uri="{FF2B5EF4-FFF2-40B4-BE49-F238E27FC236}">
              <a16:creationId xmlns:a16="http://schemas.microsoft.com/office/drawing/2014/main" xmlns="" id="{CDAF2351-F18D-4CDF-9BAF-DFABF372219E}"/>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71</xdr:row>
      <xdr:rowOff>504825</xdr:rowOff>
    </xdr:from>
    <xdr:ext cx="95250" cy="442269"/>
    <xdr:sp macro="" textlink="">
      <xdr:nvSpPr>
        <xdr:cNvPr id="3401" name="Text Box 15">
          <a:extLst>
            <a:ext uri="{FF2B5EF4-FFF2-40B4-BE49-F238E27FC236}">
              <a16:creationId xmlns:a16="http://schemas.microsoft.com/office/drawing/2014/main" xmlns="" id="{C27595B6-B394-4C14-87CD-62B149F5F527}"/>
            </a:ext>
          </a:extLst>
        </xdr:cNvPr>
        <xdr:cNvSpPr txBox="1">
          <a:spLocks noChangeArrowheads="1"/>
        </xdr:cNvSpPr>
      </xdr:nvSpPr>
      <xdr:spPr bwMode="auto">
        <a:xfrm>
          <a:off x="12540961" y="673302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171450"/>
    <xdr:sp macro="" textlink="">
      <xdr:nvSpPr>
        <xdr:cNvPr id="3402" name="Text Box 16">
          <a:extLst>
            <a:ext uri="{FF2B5EF4-FFF2-40B4-BE49-F238E27FC236}">
              <a16:creationId xmlns:a16="http://schemas.microsoft.com/office/drawing/2014/main" xmlns="" id="{6D3A68CC-047F-4D43-8F1C-193BE99714A4}"/>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171450"/>
    <xdr:sp macro="" textlink="">
      <xdr:nvSpPr>
        <xdr:cNvPr id="3403" name="Text Box 17">
          <a:extLst>
            <a:ext uri="{FF2B5EF4-FFF2-40B4-BE49-F238E27FC236}">
              <a16:creationId xmlns:a16="http://schemas.microsoft.com/office/drawing/2014/main" xmlns="" id="{C47BBF1E-3D1C-4C61-B602-8BF8A2D6C965}"/>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171450"/>
    <xdr:sp macro="" textlink="">
      <xdr:nvSpPr>
        <xdr:cNvPr id="3404" name="Text Box 18">
          <a:extLst>
            <a:ext uri="{FF2B5EF4-FFF2-40B4-BE49-F238E27FC236}">
              <a16:creationId xmlns:a16="http://schemas.microsoft.com/office/drawing/2014/main" xmlns="" id="{04ADE527-B2B0-45CD-9FFE-811178886C3E}"/>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171450"/>
    <xdr:sp macro="" textlink="">
      <xdr:nvSpPr>
        <xdr:cNvPr id="3405" name="Text Box 16">
          <a:extLst>
            <a:ext uri="{FF2B5EF4-FFF2-40B4-BE49-F238E27FC236}">
              <a16:creationId xmlns:a16="http://schemas.microsoft.com/office/drawing/2014/main" xmlns="" id="{C0C20AFE-E121-4F2E-A466-4B640796C61F}"/>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171450"/>
    <xdr:sp macro="" textlink="">
      <xdr:nvSpPr>
        <xdr:cNvPr id="3406" name="Text Box 17">
          <a:extLst>
            <a:ext uri="{FF2B5EF4-FFF2-40B4-BE49-F238E27FC236}">
              <a16:creationId xmlns:a16="http://schemas.microsoft.com/office/drawing/2014/main" xmlns="" id="{DF0DDCD8-1D54-4D34-9B8D-6872B41044DE}"/>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171450"/>
    <xdr:sp macro="" textlink="">
      <xdr:nvSpPr>
        <xdr:cNvPr id="3407" name="Text Box 18">
          <a:extLst>
            <a:ext uri="{FF2B5EF4-FFF2-40B4-BE49-F238E27FC236}">
              <a16:creationId xmlns:a16="http://schemas.microsoft.com/office/drawing/2014/main" xmlns="" id="{C5B0B69F-367C-4238-B834-0110104B7F31}"/>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171450"/>
    <xdr:sp macro="" textlink="">
      <xdr:nvSpPr>
        <xdr:cNvPr id="3408" name="Text Box 19">
          <a:extLst>
            <a:ext uri="{FF2B5EF4-FFF2-40B4-BE49-F238E27FC236}">
              <a16:creationId xmlns:a16="http://schemas.microsoft.com/office/drawing/2014/main" xmlns="" id="{9D809B5D-ADD8-4023-88DA-4F8F203B6A0B}"/>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171450"/>
    <xdr:sp macro="" textlink="">
      <xdr:nvSpPr>
        <xdr:cNvPr id="3409" name="Text Box 16">
          <a:extLst>
            <a:ext uri="{FF2B5EF4-FFF2-40B4-BE49-F238E27FC236}">
              <a16:creationId xmlns:a16="http://schemas.microsoft.com/office/drawing/2014/main" xmlns="" id="{128A9731-C699-479B-B0E4-9F19897678FD}"/>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171450"/>
    <xdr:sp macro="" textlink="">
      <xdr:nvSpPr>
        <xdr:cNvPr id="3410" name="Text Box 17">
          <a:extLst>
            <a:ext uri="{FF2B5EF4-FFF2-40B4-BE49-F238E27FC236}">
              <a16:creationId xmlns:a16="http://schemas.microsoft.com/office/drawing/2014/main" xmlns="" id="{29279729-E8CF-4480-9ABC-8861D801D4C5}"/>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171450"/>
    <xdr:sp macro="" textlink="">
      <xdr:nvSpPr>
        <xdr:cNvPr id="3411" name="Text Box 18">
          <a:extLst>
            <a:ext uri="{FF2B5EF4-FFF2-40B4-BE49-F238E27FC236}">
              <a16:creationId xmlns:a16="http://schemas.microsoft.com/office/drawing/2014/main" xmlns="" id="{12D7164D-8041-4027-9F97-CED3B5AB70BF}"/>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73</xdr:row>
      <xdr:rowOff>170392</xdr:rowOff>
    </xdr:from>
    <xdr:ext cx="95250" cy="213632"/>
    <xdr:sp macro="" textlink="">
      <xdr:nvSpPr>
        <xdr:cNvPr id="3412" name="Text Box 15">
          <a:extLst>
            <a:ext uri="{FF2B5EF4-FFF2-40B4-BE49-F238E27FC236}">
              <a16:creationId xmlns:a16="http://schemas.microsoft.com/office/drawing/2014/main" xmlns="" id="{96E9C103-4CDC-45C5-8EA5-F41A4612DE93}"/>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171450"/>
    <xdr:sp macro="" textlink="">
      <xdr:nvSpPr>
        <xdr:cNvPr id="3413" name="Text Box 16">
          <a:extLst>
            <a:ext uri="{FF2B5EF4-FFF2-40B4-BE49-F238E27FC236}">
              <a16:creationId xmlns:a16="http://schemas.microsoft.com/office/drawing/2014/main" xmlns="" id="{7BFC88E3-057D-48B8-B2BB-48635891EEF8}"/>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171450"/>
    <xdr:sp macro="" textlink="">
      <xdr:nvSpPr>
        <xdr:cNvPr id="3414" name="Text Box 17">
          <a:extLst>
            <a:ext uri="{FF2B5EF4-FFF2-40B4-BE49-F238E27FC236}">
              <a16:creationId xmlns:a16="http://schemas.microsoft.com/office/drawing/2014/main" xmlns="" id="{A7886743-291F-43E1-81E4-BDA0C271D5A2}"/>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171450"/>
    <xdr:sp macro="" textlink="">
      <xdr:nvSpPr>
        <xdr:cNvPr id="3415" name="Text Box 18">
          <a:extLst>
            <a:ext uri="{FF2B5EF4-FFF2-40B4-BE49-F238E27FC236}">
              <a16:creationId xmlns:a16="http://schemas.microsoft.com/office/drawing/2014/main" xmlns="" id="{E695A9C0-6423-4609-84D1-B202646DEF73}"/>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171450"/>
    <xdr:sp macro="" textlink="">
      <xdr:nvSpPr>
        <xdr:cNvPr id="3416" name="Text Box 19">
          <a:extLst>
            <a:ext uri="{FF2B5EF4-FFF2-40B4-BE49-F238E27FC236}">
              <a16:creationId xmlns:a16="http://schemas.microsoft.com/office/drawing/2014/main" xmlns="" id="{769259D1-9023-44B3-A195-C8036D6A6155}"/>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171450"/>
    <xdr:sp macro="" textlink="">
      <xdr:nvSpPr>
        <xdr:cNvPr id="3417" name="Text Box 16">
          <a:extLst>
            <a:ext uri="{FF2B5EF4-FFF2-40B4-BE49-F238E27FC236}">
              <a16:creationId xmlns:a16="http://schemas.microsoft.com/office/drawing/2014/main" xmlns="" id="{ACA5CF44-89AD-4F07-9AF3-AA5B66186E8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171450"/>
    <xdr:sp macro="" textlink="">
      <xdr:nvSpPr>
        <xdr:cNvPr id="3418" name="Text Box 17">
          <a:extLst>
            <a:ext uri="{FF2B5EF4-FFF2-40B4-BE49-F238E27FC236}">
              <a16:creationId xmlns:a16="http://schemas.microsoft.com/office/drawing/2014/main" xmlns="" id="{2A285AEF-9582-45CB-B08D-2695EDAF83AA}"/>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171450"/>
    <xdr:sp macro="" textlink="">
      <xdr:nvSpPr>
        <xdr:cNvPr id="3419" name="Text Box 18">
          <a:extLst>
            <a:ext uri="{FF2B5EF4-FFF2-40B4-BE49-F238E27FC236}">
              <a16:creationId xmlns:a16="http://schemas.microsoft.com/office/drawing/2014/main" xmlns="" id="{1061D399-FF14-4A73-BE7A-BE55D04FCEEC}"/>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171450"/>
    <xdr:sp macro="" textlink="">
      <xdr:nvSpPr>
        <xdr:cNvPr id="3420" name="Text Box 19">
          <a:extLst>
            <a:ext uri="{FF2B5EF4-FFF2-40B4-BE49-F238E27FC236}">
              <a16:creationId xmlns:a16="http://schemas.microsoft.com/office/drawing/2014/main" xmlns="" id="{ABA9A910-3523-4F6D-9F98-DC863A69E7BE}"/>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70</xdr:row>
      <xdr:rowOff>0</xdr:rowOff>
    </xdr:from>
    <xdr:ext cx="95250" cy="171450"/>
    <xdr:sp macro="" textlink="">
      <xdr:nvSpPr>
        <xdr:cNvPr id="3421" name="Text Box 16">
          <a:extLst>
            <a:ext uri="{FF2B5EF4-FFF2-40B4-BE49-F238E27FC236}">
              <a16:creationId xmlns:a16="http://schemas.microsoft.com/office/drawing/2014/main" xmlns="" id="{9060A40F-33FA-4B26-9917-85F89884456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70</xdr:row>
      <xdr:rowOff>0</xdr:rowOff>
    </xdr:from>
    <xdr:ext cx="95250" cy="171450"/>
    <xdr:sp macro="" textlink="">
      <xdr:nvSpPr>
        <xdr:cNvPr id="3422" name="Text Box 17">
          <a:extLst>
            <a:ext uri="{FF2B5EF4-FFF2-40B4-BE49-F238E27FC236}">
              <a16:creationId xmlns:a16="http://schemas.microsoft.com/office/drawing/2014/main" xmlns="" id="{F5E1A848-8593-4F64-8604-BB67AD532526}"/>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70</xdr:row>
      <xdr:rowOff>0</xdr:rowOff>
    </xdr:from>
    <xdr:ext cx="95250" cy="171450"/>
    <xdr:sp macro="" textlink="">
      <xdr:nvSpPr>
        <xdr:cNvPr id="3423" name="Text Box 18">
          <a:extLst>
            <a:ext uri="{FF2B5EF4-FFF2-40B4-BE49-F238E27FC236}">
              <a16:creationId xmlns:a16="http://schemas.microsoft.com/office/drawing/2014/main" xmlns="" id="{3063CD06-9CE9-4F2B-B552-5275B0311D83}"/>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70</xdr:row>
      <xdr:rowOff>0</xdr:rowOff>
    </xdr:from>
    <xdr:ext cx="95250" cy="171450"/>
    <xdr:sp macro="" textlink="">
      <xdr:nvSpPr>
        <xdr:cNvPr id="3424" name="Text Box 19">
          <a:extLst>
            <a:ext uri="{FF2B5EF4-FFF2-40B4-BE49-F238E27FC236}">
              <a16:creationId xmlns:a16="http://schemas.microsoft.com/office/drawing/2014/main" xmlns="" id="{30550FCF-B92C-4971-8759-9E135B980F8E}"/>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71</xdr:row>
      <xdr:rowOff>504825</xdr:rowOff>
    </xdr:from>
    <xdr:ext cx="95250" cy="444014"/>
    <xdr:sp macro="" textlink="">
      <xdr:nvSpPr>
        <xdr:cNvPr id="3425" name="Text Box 15">
          <a:extLst>
            <a:ext uri="{FF2B5EF4-FFF2-40B4-BE49-F238E27FC236}">
              <a16:creationId xmlns:a16="http://schemas.microsoft.com/office/drawing/2014/main" xmlns="" id="{6CD27184-7BF9-441B-8C5C-41A5EB7171F9}"/>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171450"/>
    <xdr:sp macro="" textlink="">
      <xdr:nvSpPr>
        <xdr:cNvPr id="3426" name="Text Box 16">
          <a:extLst>
            <a:ext uri="{FF2B5EF4-FFF2-40B4-BE49-F238E27FC236}">
              <a16:creationId xmlns:a16="http://schemas.microsoft.com/office/drawing/2014/main" xmlns="" id="{C2241986-04F8-4C68-BFCB-6446E05339AE}"/>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171450"/>
    <xdr:sp macro="" textlink="">
      <xdr:nvSpPr>
        <xdr:cNvPr id="3427" name="Text Box 17">
          <a:extLst>
            <a:ext uri="{FF2B5EF4-FFF2-40B4-BE49-F238E27FC236}">
              <a16:creationId xmlns:a16="http://schemas.microsoft.com/office/drawing/2014/main" xmlns="" id="{39F24B71-E60A-4EC5-91EB-05EB66902848}"/>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171450"/>
    <xdr:sp macro="" textlink="">
      <xdr:nvSpPr>
        <xdr:cNvPr id="3428" name="Text Box 18">
          <a:extLst>
            <a:ext uri="{FF2B5EF4-FFF2-40B4-BE49-F238E27FC236}">
              <a16:creationId xmlns:a16="http://schemas.microsoft.com/office/drawing/2014/main" xmlns="" id="{CB071C6C-CA46-42E0-A800-B83DAF8373FB}"/>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171450"/>
    <xdr:sp macro="" textlink="">
      <xdr:nvSpPr>
        <xdr:cNvPr id="3429" name="Text Box 19">
          <a:extLst>
            <a:ext uri="{FF2B5EF4-FFF2-40B4-BE49-F238E27FC236}">
              <a16:creationId xmlns:a16="http://schemas.microsoft.com/office/drawing/2014/main" xmlns="" id="{F2BF01F3-1B63-44EE-BE03-9028A72B315F}"/>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171450"/>
    <xdr:sp macro="" textlink="">
      <xdr:nvSpPr>
        <xdr:cNvPr id="3430" name="Text Box 16">
          <a:extLst>
            <a:ext uri="{FF2B5EF4-FFF2-40B4-BE49-F238E27FC236}">
              <a16:creationId xmlns:a16="http://schemas.microsoft.com/office/drawing/2014/main" xmlns="" id="{E4EBF59F-B472-470C-991A-DDF94707C8A5}"/>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171450"/>
    <xdr:sp macro="" textlink="">
      <xdr:nvSpPr>
        <xdr:cNvPr id="3431" name="Text Box 17">
          <a:extLst>
            <a:ext uri="{FF2B5EF4-FFF2-40B4-BE49-F238E27FC236}">
              <a16:creationId xmlns:a16="http://schemas.microsoft.com/office/drawing/2014/main" xmlns="" id="{2A1467FA-0A14-4EFA-9405-D134EBEDE371}"/>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73</xdr:row>
      <xdr:rowOff>15875</xdr:rowOff>
    </xdr:from>
    <xdr:ext cx="95250" cy="171450"/>
    <xdr:sp macro="" textlink="">
      <xdr:nvSpPr>
        <xdr:cNvPr id="3432" name="Text Box 18">
          <a:extLst>
            <a:ext uri="{FF2B5EF4-FFF2-40B4-BE49-F238E27FC236}">
              <a16:creationId xmlns:a16="http://schemas.microsoft.com/office/drawing/2014/main" xmlns="" id="{D0DE2252-3724-4077-86E8-6BB35F4279CF}"/>
            </a:ext>
          </a:extLst>
        </xdr:cNvPr>
        <xdr:cNvSpPr txBox="1">
          <a:spLocks noChangeArrowheads="1"/>
        </xdr:cNvSpPr>
      </xdr:nvSpPr>
      <xdr:spPr bwMode="auto">
        <a:xfrm>
          <a:off x="12485398" y="711633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171450"/>
    <xdr:sp macro="" textlink="">
      <xdr:nvSpPr>
        <xdr:cNvPr id="3433" name="Text Box 16">
          <a:extLst>
            <a:ext uri="{FF2B5EF4-FFF2-40B4-BE49-F238E27FC236}">
              <a16:creationId xmlns:a16="http://schemas.microsoft.com/office/drawing/2014/main" xmlns="" id="{05757F40-449B-49D3-9AC5-1275F25456F9}"/>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171450"/>
    <xdr:sp macro="" textlink="">
      <xdr:nvSpPr>
        <xdr:cNvPr id="3434" name="Text Box 17">
          <a:extLst>
            <a:ext uri="{FF2B5EF4-FFF2-40B4-BE49-F238E27FC236}">
              <a16:creationId xmlns:a16="http://schemas.microsoft.com/office/drawing/2014/main" xmlns="" id="{046644CD-12EA-4F0A-B1BC-1945BF11B50C}"/>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171450"/>
    <xdr:sp macro="" textlink="">
      <xdr:nvSpPr>
        <xdr:cNvPr id="3435" name="Text Box 18">
          <a:extLst>
            <a:ext uri="{FF2B5EF4-FFF2-40B4-BE49-F238E27FC236}">
              <a16:creationId xmlns:a16="http://schemas.microsoft.com/office/drawing/2014/main" xmlns="" id="{FAF02ABE-014B-4237-8198-DFFE62A1AB3D}"/>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171450"/>
    <xdr:sp macro="" textlink="">
      <xdr:nvSpPr>
        <xdr:cNvPr id="3436" name="Text Box 19">
          <a:extLst>
            <a:ext uri="{FF2B5EF4-FFF2-40B4-BE49-F238E27FC236}">
              <a16:creationId xmlns:a16="http://schemas.microsoft.com/office/drawing/2014/main" xmlns="" id="{87DC3C45-C848-4FEE-B17E-C83B17E07D81}"/>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171450"/>
    <xdr:sp macro="" textlink="">
      <xdr:nvSpPr>
        <xdr:cNvPr id="3437" name="Text Box 16">
          <a:extLst>
            <a:ext uri="{FF2B5EF4-FFF2-40B4-BE49-F238E27FC236}">
              <a16:creationId xmlns:a16="http://schemas.microsoft.com/office/drawing/2014/main" xmlns="" id="{524850A9-E6C1-401E-AC07-F2C94B7F38DE}"/>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73</xdr:row>
      <xdr:rowOff>170392</xdr:rowOff>
    </xdr:from>
    <xdr:ext cx="95250" cy="213632"/>
    <xdr:sp macro="" textlink="">
      <xdr:nvSpPr>
        <xdr:cNvPr id="3438" name="Text Box 15">
          <a:extLst>
            <a:ext uri="{FF2B5EF4-FFF2-40B4-BE49-F238E27FC236}">
              <a16:creationId xmlns:a16="http://schemas.microsoft.com/office/drawing/2014/main" xmlns="" id="{67C19194-FEF1-4FCB-8094-D88637FA3A4C}"/>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504825</xdr:rowOff>
    </xdr:from>
    <xdr:ext cx="95250" cy="448496"/>
    <xdr:sp macro="" textlink="">
      <xdr:nvSpPr>
        <xdr:cNvPr id="3439" name="Text Box 15">
          <a:extLst>
            <a:ext uri="{FF2B5EF4-FFF2-40B4-BE49-F238E27FC236}">
              <a16:creationId xmlns:a16="http://schemas.microsoft.com/office/drawing/2014/main" xmlns="" id="{88FC2D5C-CA40-4FB5-839E-23D6C6E383B4}"/>
            </a:ext>
          </a:extLst>
        </xdr:cNvPr>
        <xdr:cNvSpPr txBox="1">
          <a:spLocks noChangeArrowheads="1"/>
        </xdr:cNvSpPr>
      </xdr:nvSpPr>
      <xdr:spPr bwMode="auto">
        <a:xfrm>
          <a:off x="4664364" y="5994111"/>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504825</xdr:rowOff>
    </xdr:from>
    <xdr:ext cx="95250" cy="442269"/>
    <xdr:sp macro="" textlink="">
      <xdr:nvSpPr>
        <xdr:cNvPr id="3440" name="Text Box 15">
          <a:extLst>
            <a:ext uri="{FF2B5EF4-FFF2-40B4-BE49-F238E27FC236}">
              <a16:creationId xmlns:a16="http://schemas.microsoft.com/office/drawing/2014/main" xmlns="" id="{9F38FC54-2B33-46C1-96BA-A60EE85C144A}"/>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73</xdr:row>
      <xdr:rowOff>504825</xdr:rowOff>
    </xdr:from>
    <xdr:ext cx="95250" cy="442269"/>
    <xdr:sp macro="" textlink="">
      <xdr:nvSpPr>
        <xdr:cNvPr id="3441" name="Text Box 15">
          <a:extLst>
            <a:ext uri="{FF2B5EF4-FFF2-40B4-BE49-F238E27FC236}">
              <a16:creationId xmlns:a16="http://schemas.microsoft.com/office/drawing/2014/main" xmlns="" id="{E36DFBEE-9027-4EA6-A459-0D2C2DAE5397}"/>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504825</xdr:rowOff>
    </xdr:from>
    <xdr:ext cx="95250" cy="213632"/>
    <xdr:sp macro="" textlink="">
      <xdr:nvSpPr>
        <xdr:cNvPr id="3442" name="Text Box 15">
          <a:extLst>
            <a:ext uri="{FF2B5EF4-FFF2-40B4-BE49-F238E27FC236}">
              <a16:creationId xmlns:a16="http://schemas.microsoft.com/office/drawing/2014/main" xmlns="" id="{38911944-5153-469D-891B-F2B5C8F8AC22}"/>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504825</xdr:rowOff>
    </xdr:from>
    <xdr:ext cx="95250" cy="444331"/>
    <xdr:sp macro="" textlink="">
      <xdr:nvSpPr>
        <xdr:cNvPr id="3443" name="Text Box 15">
          <a:extLst>
            <a:ext uri="{FF2B5EF4-FFF2-40B4-BE49-F238E27FC236}">
              <a16:creationId xmlns:a16="http://schemas.microsoft.com/office/drawing/2014/main" xmlns="" id="{CF43A772-13FC-44C1-9D4D-27E1F1CFEF02}"/>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73</xdr:row>
      <xdr:rowOff>170392</xdr:rowOff>
    </xdr:from>
    <xdr:ext cx="95250" cy="213632"/>
    <xdr:sp macro="" textlink="">
      <xdr:nvSpPr>
        <xdr:cNvPr id="3444" name="Text Box 15">
          <a:extLst>
            <a:ext uri="{FF2B5EF4-FFF2-40B4-BE49-F238E27FC236}">
              <a16:creationId xmlns:a16="http://schemas.microsoft.com/office/drawing/2014/main" xmlns="" id="{DED00172-8BB7-422A-A88A-17B3A6EEA1EE}"/>
            </a:ext>
          </a:extLst>
        </xdr:cNvPr>
        <xdr:cNvSpPr txBox="1">
          <a:spLocks noChangeArrowheads="1"/>
        </xdr:cNvSpPr>
      </xdr:nvSpPr>
      <xdr:spPr bwMode="auto">
        <a:xfrm>
          <a:off x="12578484" y="579302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77</xdr:row>
      <xdr:rowOff>0</xdr:rowOff>
    </xdr:from>
    <xdr:ext cx="95250" cy="171450"/>
    <xdr:sp macro="" textlink="">
      <xdr:nvSpPr>
        <xdr:cNvPr id="3445" name="Text Box 16">
          <a:extLst>
            <a:ext uri="{FF2B5EF4-FFF2-40B4-BE49-F238E27FC236}">
              <a16:creationId xmlns:a16="http://schemas.microsoft.com/office/drawing/2014/main" xmlns="" id="{1D6F23D4-7D0D-4732-842D-B9C388A891E7}"/>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77</xdr:row>
      <xdr:rowOff>0</xdr:rowOff>
    </xdr:from>
    <xdr:ext cx="95250" cy="171450"/>
    <xdr:sp macro="" textlink="">
      <xdr:nvSpPr>
        <xdr:cNvPr id="3446" name="Text Box 17">
          <a:extLst>
            <a:ext uri="{FF2B5EF4-FFF2-40B4-BE49-F238E27FC236}">
              <a16:creationId xmlns:a16="http://schemas.microsoft.com/office/drawing/2014/main" xmlns="" id="{0B813F88-ADD8-4D8D-8588-CD5B8B6A377E}"/>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77</xdr:row>
      <xdr:rowOff>0</xdr:rowOff>
    </xdr:from>
    <xdr:ext cx="95250" cy="171450"/>
    <xdr:sp macro="" textlink="">
      <xdr:nvSpPr>
        <xdr:cNvPr id="3447" name="Text Box 18">
          <a:extLst>
            <a:ext uri="{FF2B5EF4-FFF2-40B4-BE49-F238E27FC236}">
              <a16:creationId xmlns:a16="http://schemas.microsoft.com/office/drawing/2014/main" xmlns="" id="{D0560CCB-D866-4364-82CC-24CC4B7FEE01}"/>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77</xdr:row>
      <xdr:rowOff>0</xdr:rowOff>
    </xdr:from>
    <xdr:ext cx="95250" cy="171450"/>
    <xdr:sp macro="" textlink="">
      <xdr:nvSpPr>
        <xdr:cNvPr id="3448" name="Text Box 19">
          <a:extLst>
            <a:ext uri="{FF2B5EF4-FFF2-40B4-BE49-F238E27FC236}">
              <a16:creationId xmlns:a16="http://schemas.microsoft.com/office/drawing/2014/main" xmlns="" id="{03CAC0D2-02B0-4383-8A82-D210F670434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77</xdr:row>
      <xdr:rowOff>0</xdr:rowOff>
    </xdr:from>
    <xdr:ext cx="95250" cy="171450"/>
    <xdr:sp macro="" textlink="">
      <xdr:nvSpPr>
        <xdr:cNvPr id="3449" name="Text Box 16">
          <a:extLst>
            <a:ext uri="{FF2B5EF4-FFF2-40B4-BE49-F238E27FC236}">
              <a16:creationId xmlns:a16="http://schemas.microsoft.com/office/drawing/2014/main" xmlns="" id="{D582966C-C179-41D3-A464-78A53713B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77</xdr:row>
      <xdr:rowOff>0</xdr:rowOff>
    </xdr:from>
    <xdr:ext cx="95250" cy="171450"/>
    <xdr:sp macro="" textlink="">
      <xdr:nvSpPr>
        <xdr:cNvPr id="3450" name="Text Box 17">
          <a:extLst>
            <a:ext uri="{FF2B5EF4-FFF2-40B4-BE49-F238E27FC236}">
              <a16:creationId xmlns:a16="http://schemas.microsoft.com/office/drawing/2014/main" xmlns="" id="{4B7A97F1-1BF8-4952-8154-5BDB8B3290CF}"/>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77</xdr:row>
      <xdr:rowOff>0</xdr:rowOff>
    </xdr:from>
    <xdr:ext cx="95250" cy="171450"/>
    <xdr:sp macro="" textlink="">
      <xdr:nvSpPr>
        <xdr:cNvPr id="3451" name="Text Box 18">
          <a:extLst>
            <a:ext uri="{FF2B5EF4-FFF2-40B4-BE49-F238E27FC236}">
              <a16:creationId xmlns:a16="http://schemas.microsoft.com/office/drawing/2014/main" xmlns="" id="{95937F90-2118-4B15-8B82-E9E2CE386B95}"/>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77</xdr:row>
      <xdr:rowOff>0</xdr:rowOff>
    </xdr:from>
    <xdr:ext cx="95250" cy="171450"/>
    <xdr:sp macro="" textlink="">
      <xdr:nvSpPr>
        <xdr:cNvPr id="3452" name="Text Box 19">
          <a:extLst>
            <a:ext uri="{FF2B5EF4-FFF2-40B4-BE49-F238E27FC236}">
              <a16:creationId xmlns:a16="http://schemas.microsoft.com/office/drawing/2014/main" xmlns="" id="{7579E5D9-CB59-42B1-A342-483A91D03559}"/>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77</xdr:row>
      <xdr:rowOff>0</xdr:rowOff>
    </xdr:from>
    <xdr:ext cx="95250" cy="171450"/>
    <xdr:sp macro="" textlink="">
      <xdr:nvSpPr>
        <xdr:cNvPr id="3453" name="Text Box 16">
          <a:extLst>
            <a:ext uri="{FF2B5EF4-FFF2-40B4-BE49-F238E27FC236}">
              <a16:creationId xmlns:a16="http://schemas.microsoft.com/office/drawing/2014/main" xmlns="" id="{43FBF801-CED9-45AB-A139-0EDAD39005D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77</xdr:row>
      <xdr:rowOff>0</xdr:rowOff>
    </xdr:from>
    <xdr:ext cx="95250" cy="171450"/>
    <xdr:sp macro="" textlink="">
      <xdr:nvSpPr>
        <xdr:cNvPr id="3454" name="Text Box 17">
          <a:extLst>
            <a:ext uri="{FF2B5EF4-FFF2-40B4-BE49-F238E27FC236}">
              <a16:creationId xmlns:a16="http://schemas.microsoft.com/office/drawing/2014/main" xmlns="" id="{90E385A0-8ACF-4FAB-9195-67DF709C8B4C}"/>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77</xdr:row>
      <xdr:rowOff>0</xdr:rowOff>
    </xdr:from>
    <xdr:ext cx="95250" cy="171450"/>
    <xdr:sp macro="" textlink="">
      <xdr:nvSpPr>
        <xdr:cNvPr id="3455" name="Text Box 18">
          <a:extLst>
            <a:ext uri="{FF2B5EF4-FFF2-40B4-BE49-F238E27FC236}">
              <a16:creationId xmlns:a16="http://schemas.microsoft.com/office/drawing/2014/main" xmlns="" id="{A7CCD38D-BCDD-406D-91C3-B0DDA1B0F369}"/>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77</xdr:row>
      <xdr:rowOff>0</xdr:rowOff>
    </xdr:from>
    <xdr:ext cx="95250" cy="171450"/>
    <xdr:sp macro="" textlink="">
      <xdr:nvSpPr>
        <xdr:cNvPr id="3456" name="Text Box 19">
          <a:extLst>
            <a:ext uri="{FF2B5EF4-FFF2-40B4-BE49-F238E27FC236}">
              <a16:creationId xmlns:a16="http://schemas.microsoft.com/office/drawing/2014/main" xmlns="" id="{DC5EA98F-74AD-4255-A90E-59424CDE9D5E}"/>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75</xdr:row>
      <xdr:rowOff>504825</xdr:rowOff>
    </xdr:from>
    <xdr:ext cx="95250" cy="444014"/>
    <xdr:sp macro="" textlink="">
      <xdr:nvSpPr>
        <xdr:cNvPr id="3457" name="Text Box 15">
          <a:extLst>
            <a:ext uri="{FF2B5EF4-FFF2-40B4-BE49-F238E27FC236}">
              <a16:creationId xmlns:a16="http://schemas.microsoft.com/office/drawing/2014/main" xmlns="" id="{D534DC20-A84F-4E83-9ED2-FE5C54AE436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77</xdr:row>
      <xdr:rowOff>0</xdr:rowOff>
    </xdr:from>
    <xdr:ext cx="95250" cy="171450"/>
    <xdr:sp macro="" textlink="">
      <xdr:nvSpPr>
        <xdr:cNvPr id="3458" name="Text Box 16">
          <a:extLst>
            <a:ext uri="{FF2B5EF4-FFF2-40B4-BE49-F238E27FC236}">
              <a16:creationId xmlns:a16="http://schemas.microsoft.com/office/drawing/2014/main" xmlns="" id="{3FF6E0F6-B96A-4E67-97BC-3ABE5D342867}"/>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77</xdr:row>
      <xdr:rowOff>0</xdr:rowOff>
    </xdr:from>
    <xdr:ext cx="95250" cy="171450"/>
    <xdr:sp macro="" textlink="">
      <xdr:nvSpPr>
        <xdr:cNvPr id="3459" name="Text Box 17">
          <a:extLst>
            <a:ext uri="{FF2B5EF4-FFF2-40B4-BE49-F238E27FC236}">
              <a16:creationId xmlns:a16="http://schemas.microsoft.com/office/drawing/2014/main" xmlns="" id="{D40F5951-BF7D-4636-AF3D-C2433C84CF5E}"/>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77</xdr:row>
      <xdr:rowOff>0</xdr:rowOff>
    </xdr:from>
    <xdr:ext cx="95250" cy="171450"/>
    <xdr:sp macro="" textlink="">
      <xdr:nvSpPr>
        <xdr:cNvPr id="3460" name="Text Box 18">
          <a:extLst>
            <a:ext uri="{FF2B5EF4-FFF2-40B4-BE49-F238E27FC236}">
              <a16:creationId xmlns:a16="http://schemas.microsoft.com/office/drawing/2014/main" xmlns="" id="{45ED6B3D-916E-411D-A7C9-8ADE6ED4FE4D}"/>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77</xdr:row>
      <xdr:rowOff>0</xdr:rowOff>
    </xdr:from>
    <xdr:ext cx="95250" cy="171450"/>
    <xdr:sp macro="" textlink="">
      <xdr:nvSpPr>
        <xdr:cNvPr id="3461" name="Text Box 19">
          <a:extLst>
            <a:ext uri="{FF2B5EF4-FFF2-40B4-BE49-F238E27FC236}">
              <a16:creationId xmlns:a16="http://schemas.microsoft.com/office/drawing/2014/main" xmlns="" id="{826A175A-6534-4DF8-83A2-F8CF8D90164B}"/>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77</xdr:row>
      <xdr:rowOff>0</xdr:rowOff>
    </xdr:from>
    <xdr:ext cx="95250" cy="171450"/>
    <xdr:sp macro="" textlink="">
      <xdr:nvSpPr>
        <xdr:cNvPr id="3462" name="Text Box 16">
          <a:extLst>
            <a:ext uri="{FF2B5EF4-FFF2-40B4-BE49-F238E27FC236}">
              <a16:creationId xmlns:a16="http://schemas.microsoft.com/office/drawing/2014/main" xmlns="" id="{8EFEB538-333D-40EA-ACC7-EF07FF317013}"/>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77</xdr:row>
      <xdr:rowOff>0</xdr:rowOff>
    </xdr:from>
    <xdr:ext cx="95250" cy="171450"/>
    <xdr:sp macro="" textlink="">
      <xdr:nvSpPr>
        <xdr:cNvPr id="3463" name="Text Box 17">
          <a:extLst>
            <a:ext uri="{FF2B5EF4-FFF2-40B4-BE49-F238E27FC236}">
              <a16:creationId xmlns:a16="http://schemas.microsoft.com/office/drawing/2014/main" xmlns="" id="{DF6342C1-AFE0-4061-98A0-C53370247BBB}"/>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77</xdr:row>
      <xdr:rowOff>0</xdr:rowOff>
    </xdr:from>
    <xdr:ext cx="95250" cy="171450"/>
    <xdr:sp macro="" textlink="">
      <xdr:nvSpPr>
        <xdr:cNvPr id="3464" name="Text Box 18">
          <a:extLst>
            <a:ext uri="{FF2B5EF4-FFF2-40B4-BE49-F238E27FC236}">
              <a16:creationId xmlns:a16="http://schemas.microsoft.com/office/drawing/2014/main" xmlns="" id="{F5EC57B1-9BD5-4E81-8746-4807533C652A}"/>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77</xdr:row>
      <xdr:rowOff>0</xdr:rowOff>
    </xdr:from>
    <xdr:ext cx="95250" cy="171450"/>
    <xdr:sp macro="" textlink="">
      <xdr:nvSpPr>
        <xdr:cNvPr id="3465" name="Text Box 16">
          <a:extLst>
            <a:ext uri="{FF2B5EF4-FFF2-40B4-BE49-F238E27FC236}">
              <a16:creationId xmlns:a16="http://schemas.microsoft.com/office/drawing/2014/main" xmlns="" id="{71559600-D0F6-48E5-BD27-D485CCCC30A1}"/>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77</xdr:row>
      <xdr:rowOff>0</xdr:rowOff>
    </xdr:from>
    <xdr:ext cx="95250" cy="171450"/>
    <xdr:sp macro="" textlink="">
      <xdr:nvSpPr>
        <xdr:cNvPr id="3466" name="Text Box 17">
          <a:extLst>
            <a:ext uri="{FF2B5EF4-FFF2-40B4-BE49-F238E27FC236}">
              <a16:creationId xmlns:a16="http://schemas.microsoft.com/office/drawing/2014/main" xmlns="" id="{CEA30ABC-0C7B-4988-9BD7-ACCBC2215D5C}"/>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77</xdr:row>
      <xdr:rowOff>0</xdr:rowOff>
    </xdr:from>
    <xdr:ext cx="95250" cy="171450"/>
    <xdr:sp macro="" textlink="">
      <xdr:nvSpPr>
        <xdr:cNvPr id="3467" name="Text Box 18">
          <a:extLst>
            <a:ext uri="{FF2B5EF4-FFF2-40B4-BE49-F238E27FC236}">
              <a16:creationId xmlns:a16="http://schemas.microsoft.com/office/drawing/2014/main" xmlns="" id="{6ECC2CB4-9513-4AC8-9DED-6FC2CFC188D4}"/>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77</xdr:row>
      <xdr:rowOff>0</xdr:rowOff>
    </xdr:from>
    <xdr:ext cx="95250" cy="171450"/>
    <xdr:sp macro="" textlink="">
      <xdr:nvSpPr>
        <xdr:cNvPr id="3468" name="Text Box 19">
          <a:extLst>
            <a:ext uri="{FF2B5EF4-FFF2-40B4-BE49-F238E27FC236}">
              <a16:creationId xmlns:a16="http://schemas.microsoft.com/office/drawing/2014/main" xmlns="" id="{82C7D6F3-CFEC-4510-A62B-86EAA115CB4A}"/>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77</xdr:row>
      <xdr:rowOff>0</xdr:rowOff>
    </xdr:from>
    <xdr:ext cx="95250" cy="171450"/>
    <xdr:sp macro="" textlink="">
      <xdr:nvSpPr>
        <xdr:cNvPr id="3469" name="Text Box 16">
          <a:extLst>
            <a:ext uri="{FF2B5EF4-FFF2-40B4-BE49-F238E27FC236}">
              <a16:creationId xmlns:a16="http://schemas.microsoft.com/office/drawing/2014/main" xmlns="" id="{928DFAFB-4AAD-41CA-97E5-2D3B39A19837}"/>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77</xdr:row>
      <xdr:rowOff>0</xdr:rowOff>
    </xdr:from>
    <xdr:ext cx="95250" cy="171450"/>
    <xdr:sp macro="" textlink="">
      <xdr:nvSpPr>
        <xdr:cNvPr id="3470" name="Text Box 17">
          <a:extLst>
            <a:ext uri="{FF2B5EF4-FFF2-40B4-BE49-F238E27FC236}">
              <a16:creationId xmlns:a16="http://schemas.microsoft.com/office/drawing/2014/main" xmlns="" id="{FA5975CF-288B-41EB-84B6-BF4A5BC4C46C}"/>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77</xdr:row>
      <xdr:rowOff>0</xdr:rowOff>
    </xdr:from>
    <xdr:ext cx="95250" cy="171450"/>
    <xdr:sp macro="" textlink="">
      <xdr:nvSpPr>
        <xdr:cNvPr id="3471" name="Text Box 18">
          <a:extLst>
            <a:ext uri="{FF2B5EF4-FFF2-40B4-BE49-F238E27FC236}">
              <a16:creationId xmlns:a16="http://schemas.microsoft.com/office/drawing/2014/main" xmlns="" id="{E6A1398F-79EA-4857-8CDA-5FC9F00705D1}"/>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77</xdr:row>
      <xdr:rowOff>0</xdr:rowOff>
    </xdr:from>
    <xdr:ext cx="95250" cy="171450"/>
    <xdr:sp macro="" textlink="">
      <xdr:nvSpPr>
        <xdr:cNvPr id="3472" name="Text Box 19">
          <a:extLst>
            <a:ext uri="{FF2B5EF4-FFF2-40B4-BE49-F238E27FC236}">
              <a16:creationId xmlns:a16="http://schemas.microsoft.com/office/drawing/2014/main" xmlns="" id="{17AED765-F16E-417A-A871-8CF066D82E21}"/>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504825</xdr:rowOff>
    </xdr:from>
    <xdr:ext cx="95250" cy="456743"/>
    <xdr:sp macro="" textlink="">
      <xdr:nvSpPr>
        <xdr:cNvPr id="3473" name="Text Box 15">
          <a:extLst>
            <a:ext uri="{FF2B5EF4-FFF2-40B4-BE49-F238E27FC236}">
              <a16:creationId xmlns:a16="http://schemas.microsoft.com/office/drawing/2014/main" xmlns="" id="{1E18A6CE-7374-4725-B80A-5A31020EF2E5}"/>
            </a:ext>
          </a:extLst>
        </xdr:cNvPr>
        <xdr:cNvSpPr txBox="1">
          <a:spLocks noChangeArrowheads="1"/>
        </xdr:cNvSpPr>
      </xdr:nvSpPr>
      <xdr:spPr bwMode="auto">
        <a:xfrm>
          <a:off x="4664364" y="5994111"/>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504825</xdr:rowOff>
    </xdr:from>
    <xdr:ext cx="95250" cy="442269"/>
    <xdr:sp macro="" textlink="">
      <xdr:nvSpPr>
        <xdr:cNvPr id="3474" name="Text Box 15">
          <a:extLst>
            <a:ext uri="{FF2B5EF4-FFF2-40B4-BE49-F238E27FC236}">
              <a16:creationId xmlns:a16="http://schemas.microsoft.com/office/drawing/2014/main" xmlns="" id="{39A8F5AE-BD3B-4D25-BA9B-D047BCB33E92}"/>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73</xdr:row>
      <xdr:rowOff>504825</xdr:rowOff>
    </xdr:from>
    <xdr:ext cx="95250" cy="442269"/>
    <xdr:sp macro="" textlink="">
      <xdr:nvSpPr>
        <xdr:cNvPr id="3475" name="Text Box 15">
          <a:extLst>
            <a:ext uri="{FF2B5EF4-FFF2-40B4-BE49-F238E27FC236}">
              <a16:creationId xmlns:a16="http://schemas.microsoft.com/office/drawing/2014/main" xmlns="" id="{7AF3F768-B1F7-4BAA-8917-EE9DB9FAC848}"/>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504825</xdr:rowOff>
    </xdr:from>
    <xdr:ext cx="95250" cy="213632"/>
    <xdr:sp macro="" textlink="">
      <xdr:nvSpPr>
        <xdr:cNvPr id="3476" name="Text Box 15">
          <a:extLst>
            <a:ext uri="{FF2B5EF4-FFF2-40B4-BE49-F238E27FC236}">
              <a16:creationId xmlns:a16="http://schemas.microsoft.com/office/drawing/2014/main" xmlns="" id="{14F9BBDA-CA4E-4F57-97B3-D94541F538F7}"/>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504825</xdr:rowOff>
    </xdr:from>
    <xdr:ext cx="95250" cy="444331"/>
    <xdr:sp macro="" textlink="">
      <xdr:nvSpPr>
        <xdr:cNvPr id="3477" name="Text Box 15">
          <a:extLst>
            <a:ext uri="{FF2B5EF4-FFF2-40B4-BE49-F238E27FC236}">
              <a16:creationId xmlns:a16="http://schemas.microsoft.com/office/drawing/2014/main" xmlns="" id="{A821761A-3DBD-4176-B45D-139D1346ADED}"/>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504825</xdr:rowOff>
    </xdr:from>
    <xdr:ext cx="95250" cy="213632"/>
    <xdr:sp macro="" textlink="">
      <xdr:nvSpPr>
        <xdr:cNvPr id="3478" name="Text Box 15">
          <a:extLst>
            <a:ext uri="{FF2B5EF4-FFF2-40B4-BE49-F238E27FC236}">
              <a16:creationId xmlns:a16="http://schemas.microsoft.com/office/drawing/2014/main" xmlns="" id="{AA67A495-6E89-44F2-A1AA-AE52CE98E143}"/>
            </a:ext>
          </a:extLst>
        </xdr:cNvPr>
        <xdr:cNvSpPr txBox="1">
          <a:spLocks noChangeArrowheads="1"/>
        </xdr:cNvSpPr>
      </xdr:nvSpPr>
      <xdr:spPr bwMode="auto">
        <a:xfrm>
          <a:off x="12540961"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77</xdr:row>
      <xdr:rowOff>0</xdr:rowOff>
    </xdr:from>
    <xdr:ext cx="95250" cy="171450"/>
    <xdr:sp macro="" textlink="">
      <xdr:nvSpPr>
        <xdr:cNvPr id="3479" name="Text Box 16">
          <a:extLst>
            <a:ext uri="{FF2B5EF4-FFF2-40B4-BE49-F238E27FC236}">
              <a16:creationId xmlns:a16="http://schemas.microsoft.com/office/drawing/2014/main" xmlns="" id="{FF05D6EA-D5D8-46A4-8677-733AB76C65F2}"/>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77</xdr:row>
      <xdr:rowOff>0</xdr:rowOff>
    </xdr:from>
    <xdr:ext cx="95250" cy="171450"/>
    <xdr:sp macro="" textlink="">
      <xdr:nvSpPr>
        <xdr:cNvPr id="3480" name="Text Box 17">
          <a:extLst>
            <a:ext uri="{FF2B5EF4-FFF2-40B4-BE49-F238E27FC236}">
              <a16:creationId xmlns:a16="http://schemas.microsoft.com/office/drawing/2014/main" xmlns="" id="{01D650FD-3668-4763-AED0-39DC43A5FF2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77</xdr:row>
      <xdr:rowOff>0</xdr:rowOff>
    </xdr:from>
    <xdr:ext cx="95250" cy="171450"/>
    <xdr:sp macro="" textlink="">
      <xdr:nvSpPr>
        <xdr:cNvPr id="3481" name="Text Box 18">
          <a:extLst>
            <a:ext uri="{FF2B5EF4-FFF2-40B4-BE49-F238E27FC236}">
              <a16:creationId xmlns:a16="http://schemas.microsoft.com/office/drawing/2014/main" xmlns="" id="{DF53440A-481B-4877-9690-16EF57ABEE6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77</xdr:row>
      <xdr:rowOff>0</xdr:rowOff>
    </xdr:from>
    <xdr:ext cx="95250" cy="171450"/>
    <xdr:sp macro="" textlink="">
      <xdr:nvSpPr>
        <xdr:cNvPr id="3482" name="Text Box 19">
          <a:extLst>
            <a:ext uri="{FF2B5EF4-FFF2-40B4-BE49-F238E27FC236}">
              <a16:creationId xmlns:a16="http://schemas.microsoft.com/office/drawing/2014/main" xmlns="" id="{BD32853B-8E01-4B20-AE29-1D1CCE08760B}"/>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77</xdr:row>
      <xdr:rowOff>0</xdr:rowOff>
    </xdr:from>
    <xdr:ext cx="95250" cy="171450"/>
    <xdr:sp macro="" textlink="">
      <xdr:nvSpPr>
        <xdr:cNvPr id="3483" name="Text Box 16">
          <a:extLst>
            <a:ext uri="{FF2B5EF4-FFF2-40B4-BE49-F238E27FC236}">
              <a16:creationId xmlns:a16="http://schemas.microsoft.com/office/drawing/2014/main" xmlns="" id="{EB0BFF3E-44E8-4489-919E-B1F31381FCBC}"/>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77</xdr:row>
      <xdr:rowOff>0</xdr:rowOff>
    </xdr:from>
    <xdr:ext cx="95250" cy="171450"/>
    <xdr:sp macro="" textlink="">
      <xdr:nvSpPr>
        <xdr:cNvPr id="3484" name="Text Box 17">
          <a:extLst>
            <a:ext uri="{FF2B5EF4-FFF2-40B4-BE49-F238E27FC236}">
              <a16:creationId xmlns:a16="http://schemas.microsoft.com/office/drawing/2014/main" xmlns="" id="{80409B40-DF64-4183-8112-2FD31B2B64EB}"/>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77</xdr:row>
      <xdr:rowOff>0</xdr:rowOff>
    </xdr:from>
    <xdr:ext cx="95250" cy="171450"/>
    <xdr:sp macro="" textlink="">
      <xdr:nvSpPr>
        <xdr:cNvPr id="3485" name="Text Box 18">
          <a:extLst>
            <a:ext uri="{FF2B5EF4-FFF2-40B4-BE49-F238E27FC236}">
              <a16:creationId xmlns:a16="http://schemas.microsoft.com/office/drawing/2014/main" xmlns="" id="{A5059A89-A73D-4985-B411-D2D89D7DBB66}"/>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77</xdr:row>
      <xdr:rowOff>0</xdr:rowOff>
    </xdr:from>
    <xdr:ext cx="95250" cy="171450"/>
    <xdr:sp macro="" textlink="">
      <xdr:nvSpPr>
        <xdr:cNvPr id="3486" name="Text Box 19">
          <a:extLst>
            <a:ext uri="{FF2B5EF4-FFF2-40B4-BE49-F238E27FC236}">
              <a16:creationId xmlns:a16="http://schemas.microsoft.com/office/drawing/2014/main" xmlns="" id="{C84F7C2A-3C35-43A6-9DCA-87F76194C3C4}"/>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77</xdr:row>
      <xdr:rowOff>0</xdr:rowOff>
    </xdr:from>
    <xdr:ext cx="95250" cy="171450"/>
    <xdr:sp macro="" textlink="">
      <xdr:nvSpPr>
        <xdr:cNvPr id="3487" name="Text Box 16">
          <a:extLst>
            <a:ext uri="{FF2B5EF4-FFF2-40B4-BE49-F238E27FC236}">
              <a16:creationId xmlns:a16="http://schemas.microsoft.com/office/drawing/2014/main" xmlns="" id="{3218BBD9-68A0-47AE-9082-262B6B1FBB62}"/>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77</xdr:row>
      <xdr:rowOff>0</xdr:rowOff>
    </xdr:from>
    <xdr:ext cx="95250" cy="171450"/>
    <xdr:sp macro="" textlink="">
      <xdr:nvSpPr>
        <xdr:cNvPr id="3488" name="Text Box 17">
          <a:extLst>
            <a:ext uri="{FF2B5EF4-FFF2-40B4-BE49-F238E27FC236}">
              <a16:creationId xmlns:a16="http://schemas.microsoft.com/office/drawing/2014/main" xmlns="" id="{8B03E393-CA18-4E8A-867B-3770DD52A824}"/>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77</xdr:row>
      <xdr:rowOff>0</xdr:rowOff>
    </xdr:from>
    <xdr:ext cx="95250" cy="171450"/>
    <xdr:sp macro="" textlink="">
      <xdr:nvSpPr>
        <xdr:cNvPr id="3489" name="Text Box 18">
          <a:extLst>
            <a:ext uri="{FF2B5EF4-FFF2-40B4-BE49-F238E27FC236}">
              <a16:creationId xmlns:a16="http://schemas.microsoft.com/office/drawing/2014/main" xmlns="" id="{9EE39115-B22F-4F7F-B18F-7833FC2339FF}"/>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77</xdr:row>
      <xdr:rowOff>0</xdr:rowOff>
    </xdr:from>
    <xdr:ext cx="95250" cy="171450"/>
    <xdr:sp macro="" textlink="">
      <xdr:nvSpPr>
        <xdr:cNvPr id="3490" name="Text Box 19">
          <a:extLst>
            <a:ext uri="{FF2B5EF4-FFF2-40B4-BE49-F238E27FC236}">
              <a16:creationId xmlns:a16="http://schemas.microsoft.com/office/drawing/2014/main" xmlns="" id="{65F314B2-FEA0-45E2-A8B3-FB13932204E3}"/>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75</xdr:row>
      <xdr:rowOff>504825</xdr:rowOff>
    </xdr:from>
    <xdr:ext cx="95250" cy="444014"/>
    <xdr:sp macro="" textlink="">
      <xdr:nvSpPr>
        <xdr:cNvPr id="3491" name="Text Box 15">
          <a:extLst>
            <a:ext uri="{FF2B5EF4-FFF2-40B4-BE49-F238E27FC236}">
              <a16:creationId xmlns:a16="http://schemas.microsoft.com/office/drawing/2014/main" xmlns="" id="{03535CF5-71D7-4F64-A389-8A168438564C}"/>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77</xdr:row>
      <xdr:rowOff>0</xdr:rowOff>
    </xdr:from>
    <xdr:ext cx="95250" cy="171450"/>
    <xdr:sp macro="" textlink="">
      <xdr:nvSpPr>
        <xdr:cNvPr id="3492" name="Text Box 16">
          <a:extLst>
            <a:ext uri="{FF2B5EF4-FFF2-40B4-BE49-F238E27FC236}">
              <a16:creationId xmlns:a16="http://schemas.microsoft.com/office/drawing/2014/main" xmlns="" id="{CF4E6E19-82F7-4A3D-81F5-74780F6E98D1}"/>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77</xdr:row>
      <xdr:rowOff>0</xdr:rowOff>
    </xdr:from>
    <xdr:ext cx="95250" cy="171450"/>
    <xdr:sp macro="" textlink="">
      <xdr:nvSpPr>
        <xdr:cNvPr id="3493" name="Text Box 17">
          <a:extLst>
            <a:ext uri="{FF2B5EF4-FFF2-40B4-BE49-F238E27FC236}">
              <a16:creationId xmlns:a16="http://schemas.microsoft.com/office/drawing/2014/main" xmlns="" id="{849D65F0-37C8-442C-B8C3-D63AC39418DF}"/>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77</xdr:row>
      <xdr:rowOff>0</xdr:rowOff>
    </xdr:from>
    <xdr:ext cx="95250" cy="171450"/>
    <xdr:sp macro="" textlink="">
      <xdr:nvSpPr>
        <xdr:cNvPr id="3494" name="Text Box 18">
          <a:extLst>
            <a:ext uri="{FF2B5EF4-FFF2-40B4-BE49-F238E27FC236}">
              <a16:creationId xmlns:a16="http://schemas.microsoft.com/office/drawing/2014/main" xmlns="" id="{5338A537-E8E5-415B-B3A8-A7BA0AF4E2CF}"/>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77</xdr:row>
      <xdr:rowOff>0</xdr:rowOff>
    </xdr:from>
    <xdr:ext cx="95250" cy="171450"/>
    <xdr:sp macro="" textlink="">
      <xdr:nvSpPr>
        <xdr:cNvPr id="3495" name="Text Box 19">
          <a:extLst>
            <a:ext uri="{FF2B5EF4-FFF2-40B4-BE49-F238E27FC236}">
              <a16:creationId xmlns:a16="http://schemas.microsoft.com/office/drawing/2014/main" xmlns="" id="{D75910B4-70D2-4579-811E-431179A2A246}"/>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75</xdr:row>
      <xdr:rowOff>504825</xdr:rowOff>
    </xdr:from>
    <xdr:ext cx="95250" cy="442269"/>
    <xdr:sp macro="" textlink="">
      <xdr:nvSpPr>
        <xdr:cNvPr id="3496" name="Text Box 15">
          <a:extLst>
            <a:ext uri="{FF2B5EF4-FFF2-40B4-BE49-F238E27FC236}">
              <a16:creationId xmlns:a16="http://schemas.microsoft.com/office/drawing/2014/main" xmlns="" id="{94A4F4C0-F845-4B85-9B1A-4C79C5897637}"/>
            </a:ext>
          </a:extLst>
        </xdr:cNvPr>
        <xdr:cNvSpPr txBox="1">
          <a:spLocks noChangeArrowheads="1"/>
        </xdr:cNvSpPr>
      </xdr:nvSpPr>
      <xdr:spPr bwMode="auto">
        <a:xfrm>
          <a:off x="12540961" y="673302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77</xdr:row>
      <xdr:rowOff>0</xdr:rowOff>
    </xdr:from>
    <xdr:ext cx="95250" cy="171450"/>
    <xdr:sp macro="" textlink="">
      <xdr:nvSpPr>
        <xdr:cNvPr id="3497" name="Text Box 16">
          <a:extLst>
            <a:ext uri="{FF2B5EF4-FFF2-40B4-BE49-F238E27FC236}">
              <a16:creationId xmlns:a16="http://schemas.microsoft.com/office/drawing/2014/main" xmlns="" id="{33B17043-C666-4920-9867-58D609BC7505}"/>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77</xdr:row>
      <xdr:rowOff>0</xdr:rowOff>
    </xdr:from>
    <xdr:ext cx="95250" cy="171450"/>
    <xdr:sp macro="" textlink="">
      <xdr:nvSpPr>
        <xdr:cNvPr id="3498" name="Text Box 17">
          <a:extLst>
            <a:ext uri="{FF2B5EF4-FFF2-40B4-BE49-F238E27FC236}">
              <a16:creationId xmlns:a16="http://schemas.microsoft.com/office/drawing/2014/main" xmlns="" id="{859D39A2-93E8-494C-BA7A-669B641932BD}"/>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77</xdr:row>
      <xdr:rowOff>0</xdr:rowOff>
    </xdr:from>
    <xdr:ext cx="95250" cy="171450"/>
    <xdr:sp macro="" textlink="">
      <xdr:nvSpPr>
        <xdr:cNvPr id="3499" name="Text Box 18">
          <a:extLst>
            <a:ext uri="{FF2B5EF4-FFF2-40B4-BE49-F238E27FC236}">
              <a16:creationId xmlns:a16="http://schemas.microsoft.com/office/drawing/2014/main" xmlns="" id="{387D0C9E-B68E-4675-B63D-A1546DD833B3}"/>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77</xdr:row>
      <xdr:rowOff>0</xdr:rowOff>
    </xdr:from>
    <xdr:ext cx="95250" cy="171450"/>
    <xdr:sp macro="" textlink="">
      <xdr:nvSpPr>
        <xdr:cNvPr id="3500" name="Text Box 16">
          <a:extLst>
            <a:ext uri="{FF2B5EF4-FFF2-40B4-BE49-F238E27FC236}">
              <a16:creationId xmlns:a16="http://schemas.microsoft.com/office/drawing/2014/main" xmlns="" id="{D7312B59-B338-48C4-BC79-AE1D009975C6}"/>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77</xdr:row>
      <xdr:rowOff>0</xdr:rowOff>
    </xdr:from>
    <xdr:ext cx="95250" cy="171450"/>
    <xdr:sp macro="" textlink="">
      <xdr:nvSpPr>
        <xdr:cNvPr id="3501" name="Text Box 17">
          <a:extLst>
            <a:ext uri="{FF2B5EF4-FFF2-40B4-BE49-F238E27FC236}">
              <a16:creationId xmlns:a16="http://schemas.microsoft.com/office/drawing/2014/main" xmlns="" id="{97398EF4-B377-4256-BA5D-2FE675013C0D}"/>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77</xdr:row>
      <xdr:rowOff>0</xdr:rowOff>
    </xdr:from>
    <xdr:ext cx="95250" cy="171450"/>
    <xdr:sp macro="" textlink="">
      <xdr:nvSpPr>
        <xdr:cNvPr id="3502" name="Text Box 18">
          <a:extLst>
            <a:ext uri="{FF2B5EF4-FFF2-40B4-BE49-F238E27FC236}">
              <a16:creationId xmlns:a16="http://schemas.microsoft.com/office/drawing/2014/main" xmlns="" id="{111F2F0F-249F-4BDF-A2E6-2B31767AE82A}"/>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77</xdr:row>
      <xdr:rowOff>0</xdr:rowOff>
    </xdr:from>
    <xdr:ext cx="95250" cy="171450"/>
    <xdr:sp macro="" textlink="">
      <xdr:nvSpPr>
        <xdr:cNvPr id="3503" name="Text Box 19">
          <a:extLst>
            <a:ext uri="{FF2B5EF4-FFF2-40B4-BE49-F238E27FC236}">
              <a16:creationId xmlns:a16="http://schemas.microsoft.com/office/drawing/2014/main" xmlns="" id="{33BCCD84-CA69-49E9-AB80-9993BA34122E}"/>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77</xdr:row>
      <xdr:rowOff>0</xdr:rowOff>
    </xdr:from>
    <xdr:ext cx="95250" cy="171450"/>
    <xdr:sp macro="" textlink="">
      <xdr:nvSpPr>
        <xdr:cNvPr id="3504" name="Text Box 16">
          <a:extLst>
            <a:ext uri="{FF2B5EF4-FFF2-40B4-BE49-F238E27FC236}">
              <a16:creationId xmlns:a16="http://schemas.microsoft.com/office/drawing/2014/main" xmlns="" id="{B6474333-656C-4265-BEB5-4E6EA5C1A484}"/>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77</xdr:row>
      <xdr:rowOff>0</xdr:rowOff>
    </xdr:from>
    <xdr:ext cx="95250" cy="171450"/>
    <xdr:sp macro="" textlink="">
      <xdr:nvSpPr>
        <xdr:cNvPr id="3505" name="Text Box 17">
          <a:extLst>
            <a:ext uri="{FF2B5EF4-FFF2-40B4-BE49-F238E27FC236}">
              <a16:creationId xmlns:a16="http://schemas.microsoft.com/office/drawing/2014/main" xmlns="" id="{F784EEEF-AA3A-43CA-8F03-C59C633A7BDB}"/>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77</xdr:row>
      <xdr:rowOff>0</xdr:rowOff>
    </xdr:from>
    <xdr:ext cx="95250" cy="171450"/>
    <xdr:sp macro="" textlink="">
      <xdr:nvSpPr>
        <xdr:cNvPr id="3506" name="Text Box 18">
          <a:extLst>
            <a:ext uri="{FF2B5EF4-FFF2-40B4-BE49-F238E27FC236}">
              <a16:creationId xmlns:a16="http://schemas.microsoft.com/office/drawing/2014/main" xmlns="" id="{1452E8EA-1073-424B-B79E-773F70C48B1A}"/>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77</xdr:row>
      <xdr:rowOff>170392</xdr:rowOff>
    </xdr:from>
    <xdr:ext cx="95250" cy="213632"/>
    <xdr:sp macro="" textlink="">
      <xdr:nvSpPr>
        <xdr:cNvPr id="3507" name="Text Box 15">
          <a:extLst>
            <a:ext uri="{FF2B5EF4-FFF2-40B4-BE49-F238E27FC236}">
              <a16:creationId xmlns:a16="http://schemas.microsoft.com/office/drawing/2014/main" xmlns="" id="{5A4E50E8-6754-4D53-87B1-627CC8313A0F}"/>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77</xdr:row>
      <xdr:rowOff>0</xdr:rowOff>
    </xdr:from>
    <xdr:ext cx="95250" cy="171450"/>
    <xdr:sp macro="" textlink="">
      <xdr:nvSpPr>
        <xdr:cNvPr id="3508" name="Text Box 16">
          <a:extLst>
            <a:ext uri="{FF2B5EF4-FFF2-40B4-BE49-F238E27FC236}">
              <a16:creationId xmlns:a16="http://schemas.microsoft.com/office/drawing/2014/main" xmlns="" id="{9C31135C-2FCD-45AF-8375-5C877EADF27A}"/>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77</xdr:row>
      <xdr:rowOff>0</xdr:rowOff>
    </xdr:from>
    <xdr:ext cx="95250" cy="171450"/>
    <xdr:sp macro="" textlink="">
      <xdr:nvSpPr>
        <xdr:cNvPr id="3509" name="Text Box 17">
          <a:extLst>
            <a:ext uri="{FF2B5EF4-FFF2-40B4-BE49-F238E27FC236}">
              <a16:creationId xmlns:a16="http://schemas.microsoft.com/office/drawing/2014/main" xmlns="" id="{1F0DC806-B578-4F5C-BFF5-F81A287C0BBF}"/>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77</xdr:row>
      <xdr:rowOff>0</xdr:rowOff>
    </xdr:from>
    <xdr:ext cx="95250" cy="171450"/>
    <xdr:sp macro="" textlink="">
      <xdr:nvSpPr>
        <xdr:cNvPr id="3510" name="Text Box 18">
          <a:extLst>
            <a:ext uri="{FF2B5EF4-FFF2-40B4-BE49-F238E27FC236}">
              <a16:creationId xmlns:a16="http://schemas.microsoft.com/office/drawing/2014/main" xmlns="" id="{D2AD408F-EFA8-4E95-A5E4-C6F7B40AD9C3}"/>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77</xdr:row>
      <xdr:rowOff>0</xdr:rowOff>
    </xdr:from>
    <xdr:ext cx="95250" cy="171450"/>
    <xdr:sp macro="" textlink="">
      <xdr:nvSpPr>
        <xdr:cNvPr id="3511" name="Text Box 19">
          <a:extLst>
            <a:ext uri="{FF2B5EF4-FFF2-40B4-BE49-F238E27FC236}">
              <a16:creationId xmlns:a16="http://schemas.microsoft.com/office/drawing/2014/main" xmlns="" id="{56D4B69F-D83B-481A-8845-C5413A94C1BA}"/>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77</xdr:row>
      <xdr:rowOff>0</xdr:rowOff>
    </xdr:from>
    <xdr:ext cx="95250" cy="171450"/>
    <xdr:sp macro="" textlink="">
      <xdr:nvSpPr>
        <xdr:cNvPr id="3512" name="Text Box 16">
          <a:extLst>
            <a:ext uri="{FF2B5EF4-FFF2-40B4-BE49-F238E27FC236}">
              <a16:creationId xmlns:a16="http://schemas.microsoft.com/office/drawing/2014/main" xmlns="" id="{47424BC7-4BDB-496E-8838-EB3F100ACB9F}"/>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77</xdr:row>
      <xdr:rowOff>0</xdr:rowOff>
    </xdr:from>
    <xdr:ext cx="95250" cy="171450"/>
    <xdr:sp macro="" textlink="">
      <xdr:nvSpPr>
        <xdr:cNvPr id="3513" name="Text Box 17">
          <a:extLst>
            <a:ext uri="{FF2B5EF4-FFF2-40B4-BE49-F238E27FC236}">
              <a16:creationId xmlns:a16="http://schemas.microsoft.com/office/drawing/2014/main" xmlns="" id="{5183A405-4361-4700-832D-6F9D92FC47E5}"/>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77</xdr:row>
      <xdr:rowOff>0</xdr:rowOff>
    </xdr:from>
    <xdr:ext cx="95250" cy="171450"/>
    <xdr:sp macro="" textlink="">
      <xdr:nvSpPr>
        <xdr:cNvPr id="3514" name="Text Box 18">
          <a:extLst>
            <a:ext uri="{FF2B5EF4-FFF2-40B4-BE49-F238E27FC236}">
              <a16:creationId xmlns:a16="http://schemas.microsoft.com/office/drawing/2014/main" xmlns="" id="{CB2D8325-4345-496E-856E-97137D0F98E5}"/>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77</xdr:row>
      <xdr:rowOff>0</xdr:rowOff>
    </xdr:from>
    <xdr:ext cx="95250" cy="171450"/>
    <xdr:sp macro="" textlink="">
      <xdr:nvSpPr>
        <xdr:cNvPr id="3515" name="Text Box 19">
          <a:extLst>
            <a:ext uri="{FF2B5EF4-FFF2-40B4-BE49-F238E27FC236}">
              <a16:creationId xmlns:a16="http://schemas.microsoft.com/office/drawing/2014/main" xmlns="" id="{485B629D-50BD-4D76-84F3-436678A422D1}"/>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74</xdr:row>
      <xdr:rowOff>0</xdr:rowOff>
    </xdr:from>
    <xdr:ext cx="95250" cy="171450"/>
    <xdr:sp macro="" textlink="">
      <xdr:nvSpPr>
        <xdr:cNvPr id="3516" name="Text Box 16">
          <a:extLst>
            <a:ext uri="{FF2B5EF4-FFF2-40B4-BE49-F238E27FC236}">
              <a16:creationId xmlns:a16="http://schemas.microsoft.com/office/drawing/2014/main" xmlns="" id="{FA5FB285-E00B-4528-B469-DD482F6DFFC4}"/>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74</xdr:row>
      <xdr:rowOff>0</xdr:rowOff>
    </xdr:from>
    <xdr:ext cx="95250" cy="171450"/>
    <xdr:sp macro="" textlink="">
      <xdr:nvSpPr>
        <xdr:cNvPr id="3517" name="Text Box 17">
          <a:extLst>
            <a:ext uri="{FF2B5EF4-FFF2-40B4-BE49-F238E27FC236}">
              <a16:creationId xmlns:a16="http://schemas.microsoft.com/office/drawing/2014/main" xmlns="" id="{27BB098B-0232-4630-BBF5-1DE88961DBC3}"/>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74</xdr:row>
      <xdr:rowOff>0</xdr:rowOff>
    </xdr:from>
    <xdr:ext cx="95250" cy="171450"/>
    <xdr:sp macro="" textlink="">
      <xdr:nvSpPr>
        <xdr:cNvPr id="3518" name="Text Box 18">
          <a:extLst>
            <a:ext uri="{FF2B5EF4-FFF2-40B4-BE49-F238E27FC236}">
              <a16:creationId xmlns:a16="http://schemas.microsoft.com/office/drawing/2014/main" xmlns="" id="{5FA71DA2-88B8-4633-8C2B-AA90BDBAF7E8}"/>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74</xdr:row>
      <xdr:rowOff>0</xdr:rowOff>
    </xdr:from>
    <xdr:ext cx="95250" cy="171450"/>
    <xdr:sp macro="" textlink="">
      <xdr:nvSpPr>
        <xdr:cNvPr id="3519" name="Text Box 19">
          <a:extLst>
            <a:ext uri="{FF2B5EF4-FFF2-40B4-BE49-F238E27FC236}">
              <a16:creationId xmlns:a16="http://schemas.microsoft.com/office/drawing/2014/main" xmlns="" id="{096B66F4-FCF3-4CF6-BED2-C249670B11F7}"/>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75</xdr:row>
      <xdr:rowOff>504825</xdr:rowOff>
    </xdr:from>
    <xdr:ext cx="95250" cy="444014"/>
    <xdr:sp macro="" textlink="">
      <xdr:nvSpPr>
        <xdr:cNvPr id="3520" name="Text Box 15">
          <a:extLst>
            <a:ext uri="{FF2B5EF4-FFF2-40B4-BE49-F238E27FC236}">
              <a16:creationId xmlns:a16="http://schemas.microsoft.com/office/drawing/2014/main" xmlns="" id="{EB5FD8FA-6CD0-47F5-ABC4-505F25BA4D45}"/>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77</xdr:row>
      <xdr:rowOff>0</xdr:rowOff>
    </xdr:from>
    <xdr:ext cx="95250" cy="171450"/>
    <xdr:sp macro="" textlink="">
      <xdr:nvSpPr>
        <xdr:cNvPr id="3521" name="Text Box 16">
          <a:extLst>
            <a:ext uri="{FF2B5EF4-FFF2-40B4-BE49-F238E27FC236}">
              <a16:creationId xmlns:a16="http://schemas.microsoft.com/office/drawing/2014/main" xmlns="" id="{AAEC8F1A-6BB3-414B-984F-7FF8D284716E}"/>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77</xdr:row>
      <xdr:rowOff>0</xdr:rowOff>
    </xdr:from>
    <xdr:ext cx="95250" cy="171450"/>
    <xdr:sp macro="" textlink="">
      <xdr:nvSpPr>
        <xdr:cNvPr id="3522" name="Text Box 17">
          <a:extLst>
            <a:ext uri="{FF2B5EF4-FFF2-40B4-BE49-F238E27FC236}">
              <a16:creationId xmlns:a16="http://schemas.microsoft.com/office/drawing/2014/main" xmlns="" id="{49E8CE86-0B1E-4682-BE56-8B8ACCF3E8FC}"/>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77</xdr:row>
      <xdr:rowOff>0</xdr:rowOff>
    </xdr:from>
    <xdr:ext cx="95250" cy="171450"/>
    <xdr:sp macro="" textlink="">
      <xdr:nvSpPr>
        <xdr:cNvPr id="3523" name="Text Box 18">
          <a:extLst>
            <a:ext uri="{FF2B5EF4-FFF2-40B4-BE49-F238E27FC236}">
              <a16:creationId xmlns:a16="http://schemas.microsoft.com/office/drawing/2014/main" xmlns="" id="{E7BE3FAD-4345-4765-8E4C-390EF39A507D}"/>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77</xdr:row>
      <xdr:rowOff>0</xdr:rowOff>
    </xdr:from>
    <xdr:ext cx="95250" cy="171450"/>
    <xdr:sp macro="" textlink="">
      <xdr:nvSpPr>
        <xdr:cNvPr id="3524" name="Text Box 19">
          <a:extLst>
            <a:ext uri="{FF2B5EF4-FFF2-40B4-BE49-F238E27FC236}">
              <a16:creationId xmlns:a16="http://schemas.microsoft.com/office/drawing/2014/main" xmlns="" id="{A5D89C34-11F7-4D41-BEAA-AD2068FDD1A3}"/>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77</xdr:row>
      <xdr:rowOff>0</xdr:rowOff>
    </xdr:from>
    <xdr:ext cx="95250" cy="171450"/>
    <xdr:sp macro="" textlink="">
      <xdr:nvSpPr>
        <xdr:cNvPr id="3525" name="Text Box 16">
          <a:extLst>
            <a:ext uri="{FF2B5EF4-FFF2-40B4-BE49-F238E27FC236}">
              <a16:creationId xmlns:a16="http://schemas.microsoft.com/office/drawing/2014/main" xmlns="" id="{FC9102DC-6DF5-4108-BA24-274FDD0C19FE}"/>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77</xdr:row>
      <xdr:rowOff>0</xdr:rowOff>
    </xdr:from>
    <xdr:ext cx="95250" cy="171450"/>
    <xdr:sp macro="" textlink="">
      <xdr:nvSpPr>
        <xdr:cNvPr id="3526" name="Text Box 17">
          <a:extLst>
            <a:ext uri="{FF2B5EF4-FFF2-40B4-BE49-F238E27FC236}">
              <a16:creationId xmlns:a16="http://schemas.microsoft.com/office/drawing/2014/main" xmlns="" id="{7BA6CBC5-BAD1-4062-AC91-7C128A564C13}"/>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77</xdr:row>
      <xdr:rowOff>15875</xdr:rowOff>
    </xdr:from>
    <xdr:ext cx="95250" cy="171450"/>
    <xdr:sp macro="" textlink="">
      <xdr:nvSpPr>
        <xdr:cNvPr id="3527" name="Text Box 18">
          <a:extLst>
            <a:ext uri="{FF2B5EF4-FFF2-40B4-BE49-F238E27FC236}">
              <a16:creationId xmlns:a16="http://schemas.microsoft.com/office/drawing/2014/main" xmlns="" id="{CE064FA3-35CD-485A-8662-109EE0496321}"/>
            </a:ext>
          </a:extLst>
        </xdr:cNvPr>
        <xdr:cNvSpPr txBox="1">
          <a:spLocks noChangeArrowheads="1"/>
        </xdr:cNvSpPr>
      </xdr:nvSpPr>
      <xdr:spPr bwMode="auto">
        <a:xfrm>
          <a:off x="12485398" y="711633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77</xdr:row>
      <xdr:rowOff>0</xdr:rowOff>
    </xdr:from>
    <xdr:ext cx="95250" cy="171450"/>
    <xdr:sp macro="" textlink="">
      <xdr:nvSpPr>
        <xdr:cNvPr id="3528" name="Text Box 16">
          <a:extLst>
            <a:ext uri="{FF2B5EF4-FFF2-40B4-BE49-F238E27FC236}">
              <a16:creationId xmlns:a16="http://schemas.microsoft.com/office/drawing/2014/main" xmlns="" id="{12C7920E-5CAF-40F1-87FA-4A7C17891DF2}"/>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77</xdr:row>
      <xdr:rowOff>0</xdr:rowOff>
    </xdr:from>
    <xdr:ext cx="95250" cy="171450"/>
    <xdr:sp macro="" textlink="">
      <xdr:nvSpPr>
        <xdr:cNvPr id="3529" name="Text Box 17">
          <a:extLst>
            <a:ext uri="{FF2B5EF4-FFF2-40B4-BE49-F238E27FC236}">
              <a16:creationId xmlns:a16="http://schemas.microsoft.com/office/drawing/2014/main" xmlns="" id="{03F74F72-FB4C-44DF-9F3B-26B324754807}"/>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77</xdr:row>
      <xdr:rowOff>0</xdr:rowOff>
    </xdr:from>
    <xdr:ext cx="95250" cy="171450"/>
    <xdr:sp macro="" textlink="">
      <xdr:nvSpPr>
        <xdr:cNvPr id="3530" name="Text Box 18">
          <a:extLst>
            <a:ext uri="{FF2B5EF4-FFF2-40B4-BE49-F238E27FC236}">
              <a16:creationId xmlns:a16="http://schemas.microsoft.com/office/drawing/2014/main" xmlns="" id="{04CEDFAE-62E1-4B77-B27D-65DBE870F0F3}"/>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77</xdr:row>
      <xdr:rowOff>0</xdr:rowOff>
    </xdr:from>
    <xdr:ext cx="95250" cy="171450"/>
    <xdr:sp macro="" textlink="">
      <xdr:nvSpPr>
        <xdr:cNvPr id="3531" name="Text Box 19">
          <a:extLst>
            <a:ext uri="{FF2B5EF4-FFF2-40B4-BE49-F238E27FC236}">
              <a16:creationId xmlns:a16="http://schemas.microsoft.com/office/drawing/2014/main" xmlns="" id="{FC2EDA87-9566-4263-BA66-C9AB95F3458E}"/>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77</xdr:row>
      <xdr:rowOff>0</xdr:rowOff>
    </xdr:from>
    <xdr:ext cx="95250" cy="171450"/>
    <xdr:sp macro="" textlink="">
      <xdr:nvSpPr>
        <xdr:cNvPr id="3532" name="Text Box 16">
          <a:extLst>
            <a:ext uri="{FF2B5EF4-FFF2-40B4-BE49-F238E27FC236}">
              <a16:creationId xmlns:a16="http://schemas.microsoft.com/office/drawing/2014/main" xmlns="" id="{613972F3-EF88-478D-A0CC-3EED7C15C7B3}"/>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77</xdr:row>
      <xdr:rowOff>170392</xdr:rowOff>
    </xdr:from>
    <xdr:ext cx="95250" cy="213632"/>
    <xdr:sp macro="" textlink="">
      <xdr:nvSpPr>
        <xdr:cNvPr id="3533" name="Text Box 15">
          <a:extLst>
            <a:ext uri="{FF2B5EF4-FFF2-40B4-BE49-F238E27FC236}">
              <a16:creationId xmlns:a16="http://schemas.microsoft.com/office/drawing/2014/main" xmlns="" id="{FE10198B-602A-4147-BF5A-ECA0C7C2E589}"/>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77</xdr:row>
      <xdr:rowOff>504825</xdr:rowOff>
    </xdr:from>
    <xdr:ext cx="95250" cy="448496"/>
    <xdr:sp macro="" textlink="">
      <xdr:nvSpPr>
        <xdr:cNvPr id="3534" name="Text Box 15">
          <a:extLst>
            <a:ext uri="{FF2B5EF4-FFF2-40B4-BE49-F238E27FC236}">
              <a16:creationId xmlns:a16="http://schemas.microsoft.com/office/drawing/2014/main" xmlns="" id="{CD4D91D9-2F00-4544-8DA3-D9BCCFEA8167}"/>
            </a:ext>
          </a:extLst>
        </xdr:cNvPr>
        <xdr:cNvSpPr txBox="1">
          <a:spLocks noChangeArrowheads="1"/>
        </xdr:cNvSpPr>
      </xdr:nvSpPr>
      <xdr:spPr bwMode="auto">
        <a:xfrm>
          <a:off x="4664364" y="5994111"/>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77</xdr:row>
      <xdr:rowOff>504825</xdr:rowOff>
    </xdr:from>
    <xdr:ext cx="95250" cy="442269"/>
    <xdr:sp macro="" textlink="">
      <xdr:nvSpPr>
        <xdr:cNvPr id="3535" name="Text Box 15">
          <a:extLst>
            <a:ext uri="{FF2B5EF4-FFF2-40B4-BE49-F238E27FC236}">
              <a16:creationId xmlns:a16="http://schemas.microsoft.com/office/drawing/2014/main" xmlns="" id="{C73BC039-8D5C-4EE0-B505-1D762AF5B115}"/>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77</xdr:row>
      <xdr:rowOff>504825</xdr:rowOff>
    </xdr:from>
    <xdr:ext cx="95250" cy="442269"/>
    <xdr:sp macro="" textlink="">
      <xdr:nvSpPr>
        <xdr:cNvPr id="3536" name="Text Box 15">
          <a:extLst>
            <a:ext uri="{FF2B5EF4-FFF2-40B4-BE49-F238E27FC236}">
              <a16:creationId xmlns:a16="http://schemas.microsoft.com/office/drawing/2014/main" xmlns="" id="{04D4DC35-7AE2-452D-874B-9EDDC2022380}"/>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77</xdr:row>
      <xdr:rowOff>504825</xdr:rowOff>
    </xdr:from>
    <xdr:ext cx="95250" cy="213632"/>
    <xdr:sp macro="" textlink="">
      <xdr:nvSpPr>
        <xdr:cNvPr id="3537" name="Text Box 15">
          <a:extLst>
            <a:ext uri="{FF2B5EF4-FFF2-40B4-BE49-F238E27FC236}">
              <a16:creationId xmlns:a16="http://schemas.microsoft.com/office/drawing/2014/main" xmlns="" id="{944063FC-BA2A-481F-8640-D1678763B8D9}"/>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77</xdr:row>
      <xdr:rowOff>504825</xdr:rowOff>
    </xdr:from>
    <xdr:ext cx="95250" cy="444331"/>
    <xdr:sp macro="" textlink="">
      <xdr:nvSpPr>
        <xdr:cNvPr id="3538" name="Text Box 15">
          <a:extLst>
            <a:ext uri="{FF2B5EF4-FFF2-40B4-BE49-F238E27FC236}">
              <a16:creationId xmlns:a16="http://schemas.microsoft.com/office/drawing/2014/main" xmlns="" id="{A5A65E55-7471-4C0C-8270-D9D5F10A183E}"/>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77</xdr:row>
      <xdr:rowOff>170392</xdr:rowOff>
    </xdr:from>
    <xdr:ext cx="95250" cy="213632"/>
    <xdr:sp macro="" textlink="">
      <xdr:nvSpPr>
        <xdr:cNvPr id="3539" name="Text Box 15">
          <a:extLst>
            <a:ext uri="{FF2B5EF4-FFF2-40B4-BE49-F238E27FC236}">
              <a16:creationId xmlns:a16="http://schemas.microsoft.com/office/drawing/2014/main" xmlns="" id="{C1B9AAE1-47CA-4E79-AD3B-F8AFDFBFC67C}"/>
            </a:ext>
          </a:extLst>
        </xdr:cNvPr>
        <xdr:cNvSpPr txBox="1">
          <a:spLocks noChangeArrowheads="1"/>
        </xdr:cNvSpPr>
      </xdr:nvSpPr>
      <xdr:spPr bwMode="auto">
        <a:xfrm>
          <a:off x="12578484" y="579302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81</xdr:row>
      <xdr:rowOff>0</xdr:rowOff>
    </xdr:from>
    <xdr:ext cx="95250" cy="171450"/>
    <xdr:sp macro="" textlink="">
      <xdr:nvSpPr>
        <xdr:cNvPr id="3540" name="Text Box 16">
          <a:extLst>
            <a:ext uri="{FF2B5EF4-FFF2-40B4-BE49-F238E27FC236}">
              <a16:creationId xmlns:a16="http://schemas.microsoft.com/office/drawing/2014/main" xmlns="" id="{A30388EC-DD2B-4ED7-B506-1A7D4AD7BECD}"/>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81</xdr:row>
      <xdr:rowOff>0</xdr:rowOff>
    </xdr:from>
    <xdr:ext cx="95250" cy="171450"/>
    <xdr:sp macro="" textlink="">
      <xdr:nvSpPr>
        <xdr:cNvPr id="3541" name="Text Box 17">
          <a:extLst>
            <a:ext uri="{FF2B5EF4-FFF2-40B4-BE49-F238E27FC236}">
              <a16:creationId xmlns:a16="http://schemas.microsoft.com/office/drawing/2014/main" xmlns="" id="{3EBB9B2C-3EDB-48E6-AF44-46DCDFE7E392}"/>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81</xdr:row>
      <xdr:rowOff>0</xdr:rowOff>
    </xdr:from>
    <xdr:ext cx="95250" cy="171450"/>
    <xdr:sp macro="" textlink="">
      <xdr:nvSpPr>
        <xdr:cNvPr id="3542" name="Text Box 18">
          <a:extLst>
            <a:ext uri="{FF2B5EF4-FFF2-40B4-BE49-F238E27FC236}">
              <a16:creationId xmlns:a16="http://schemas.microsoft.com/office/drawing/2014/main" xmlns="" id="{D6A3CC77-7B0F-4365-9703-BD061A84D7D4}"/>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81</xdr:row>
      <xdr:rowOff>0</xdr:rowOff>
    </xdr:from>
    <xdr:ext cx="95250" cy="171450"/>
    <xdr:sp macro="" textlink="">
      <xdr:nvSpPr>
        <xdr:cNvPr id="3543" name="Text Box 19">
          <a:extLst>
            <a:ext uri="{FF2B5EF4-FFF2-40B4-BE49-F238E27FC236}">
              <a16:creationId xmlns:a16="http://schemas.microsoft.com/office/drawing/2014/main" xmlns="" id="{6FBEE1CC-79B0-4318-B72A-9CA2C1804379}"/>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81</xdr:row>
      <xdr:rowOff>0</xdr:rowOff>
    </xdr:from>
    <xdr:ext cx="95250" cy="171450"/>
    <xdr:sp macro="" textlink="">
      <xdr:nvSpPr>
        <xdr:cNvPr id="3544" name="Text Box 16">
          <a:extLst>
            <a:ext uri="{FF2B5EF4-FFF2-40B4-BE49-F238E27FC236}">
              <a16:creationId xmlns:a16="http://schemas.microsoft.com/office/drawing/2014/main" xmlns="" id="{421E6473-8986-455F-AA6E-B36DF9849EAA}"/>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81</xdr:row>
      <xdr:rowOff>0</xdr:rowOff>
    </xdr:from>
    <xdr:ext cx="95250" cy="171450"/>
    <xdr:sp macro="" textlink="">
      <xdr:nvSpPr>
        <xdr:cNvPr id="3545" name="Text Box 17">
          <a:extLst>
            <a:ext uri="{FF2B5EF4-FFF2-40B4-BE49-F238E27FC236}">
              <a16:creationId xmlns:a16="http://schemas.microsoft.com/office/drawing/2014/main" xmlns="" id="{ED216B11-9F37-4A68-B451-D3B85BA6DC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81</xdr:row>
      <xdr:rowOff>0</xdr:rowOff>
    </xdr:from>
    <xdr:ext cx="95250" cy="171450"/>
    <xdr:sp macro="" textlink="">
      <xdr:nvSpPr>
        <xdr:cNvPr id="3546" name="Text Box 18">
          <a:extLst>
            <a:ext uri="{FF2B5EF4-FFF2-40B4-BE49-F238E27FC236}">
              <a16:creationId xmlns:a16="http://schemas.microsoft.com/office/drawing/2014/main" xmlns="" id="{B1F512A4-2525-49BB-8EC1-901FE753A752}"/>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81</xdr:row>
      <xdr:rowOff>0</xdr:rowOff>
    </xdr:from>
    <xdr:ext cx="95250" cy="171450"/>
    <xdr:sp macro="" textlink="">
      <xdr:nvSpPr>
        <xdr:cNvPr id="3547" name="Text Box 19">
          <a:extLst>
            <a:ext uri="{FF2B5EF4-FFF2-40B4-BE49-F238E27FC236}">
              <a16:creationId xmlns:a16="http://schemas.microsoft.com/office/drawing/2014/main" xmlns="" id="{6C360260-AE8E-4354-96AA-8C663BEA2B06}"/>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81</xdr:row>
      <xdr:rowOff>0</xdr:rowOff>
    </xdr:from>
    <xdr:ext cx="95250" cy="171450"/>
    <xdr:sp macro="" textlink="">
      <xdr:nvSpPr>
        <xdr:cNvPr id="3548" name="Text Box 16">
          <a:extLst>
            <a:ext uri="{FF2B5EF4-FFF2-40B4-BE49-F238E27FC236}">
              <a16:creationId xmlns:a16="http://schemas.microsoft.com/office/drawing/2014/main" xmlns="" id="{DB10A4A6-5D51-4C5D-AA59-01F95AEB924C}"/>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81</xdr:row>
      <xdr:rowOff>0</xdr:rowOff>
    </xdr:from>
    <xdr:ext cx="95250" cy="171450"/>
    <xdr:sp macro="" textlink="">
      <xdr:nvSpPr>
        <xdr:cNvPr id="3549" name="Text Box 17">
          <a:extLst>
            <a:ext uri="{FF2B5EF4-FFF2-40B4-BE49-F238E27FC236}">
              <a16:creationId xmlns:a16="http://schemas.microsoft.com/office/drawing/2014/main" xmlns="" id="{C58FC64A-865A-41E6-845B-83442139C116}"/>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81</xdr:row>
      <xdr:rowOff>0</xdr:rowOff>
    </xdr:from>
    <xdr:ext cx="95250" cy="171450"/>
    <xdr:sp macro="" textlink="">
      <xdr:nvSpPr>
        <xdr:cNvPr id="3550" name="Text Box 18">
          <a:extLst>
            <a:ext uri="{FF2B5EF4-FFF2-40B4-BE49-F238E27FC236}">
              <a16:creationId xmlns:a16="http://schemas.microsoft.com/office/drawing/2014/main" xmlns="" id="{3A427524-C7C7-43A0-AAC0-47CCB4DD6DB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81</xdr:row>
      <xdr:rowOff>0</xdr:rowOff>
    </xdr:from>
    <xdr:ext cx="95250" cy="171450"/>
    <xdr:sp macro="" textlink="">
      <xdr:nvSpPr>
        <xdr:cNvPr id="3551" name="Text Box 19">
          <a:extLst>
            <a:ext uri="{FF2B5EF4-FFF2-40B4-BE49-F238E27FC236}">
              <a16:creationId xmlns:a16="http://schemas.microsoft.com/office/drawing/2014/main" xmlns="" id="{C9AB7BF1-32F9-4DA5-9528-AAB370F21803}"/>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79</xdr:row>
      <xdr:rowOff>504825</xdr:rowOff>
    </xdr:from>
    <xdr:ext cx="95250" cy="444014"/>
    <xdr:sp macro="" textlink="">
      <xdr:nvSpPr>
        <xdr:cNvPr id="3552" name="Text Box 15">
          <a:extLst>
            <a:ext uri="{FF2B5EF4-FFF2-40B4-BE49-F238E27FC236}">
              <a16:creationId xmlns:a16="http://schemas.microsoft.com/office/drawing/2014/main" xmlns="" id="{32034D56-FF4D-40C1-B65C-EA4AE617FF63}"/>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81</xdr:row>
      <xdr:rowOff>0</xdr:rowOff>
    </xdr:from>
    <xdr:ext cx="95250" cy="171450"/>
    <xdr:sp macro="" textlink="">
      <xdr:nvSpPr>
        <xdr:cNvPr id="3553" name="Text Box 16">
          <a:extLst>
            <a:ext uri="{FF2B5EF4-FFF2-40B4-BE49-F238E27FC236}">
              <a16:creationId xmlns:a16="http://schemas.microsoft.com/office/drawing/2014/main" xmlns="" id="{4CC04108-163E-47DE-940B-1667E55C8D1E}"/>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81</xdr:row>
      <xdr:rowOff>0</xdr:rowOff>
    </xdr:from>
    <xdr:ext cx="95250" cy="171450"/>
    <xdr:sp macro="" textlink="">
      <xdr:nvSpPr>
        <xdr:cNvPr id="3554" name="Text Box 17">
          <a:extLst>
            <a:ext uri="{FF2B5EF4-FFF2-40B4-BE49-F238E27FC236}">
              <a16:creationId xmlns:a16="http://schemas.microsoft.com/office/drawing/2014/main" xmlns="" id="{20C2C182-E1FB-4BB2-B359-4BFED65A801B}"/>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81</xdr:row>
      <xdr:rowOff>0</xdr:rowOff>
    </xdr:from>
    <xdr:ext cx="95250" cy="171450"/>
    <xdr:sp macro="" textlink="">
      <xdr:nvSpPr>
        <xdr:cNvPr id="3555" name="Text Box 18">
          <a:extLst>
            <a:ext uri="{FF2B5EF4-FFF2-40B4-BE49-F238E27FC236}">
              <a16:creationId xmlns:a16="http://schemas.microsoft.com/office/drawing/2014/main" xmlns="" id="{769B1E21-9F22-4A2A-BE9D-5404665724C1}"/>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81</xdr:row>
      <xdr:rowOff>0</xdr:rowOff>
    </xdr:from>
    <xdr:ext cx="95250" cy="171450"/>
    <xdr:sp macro="" textlink="">
      <xdr:nvSpPr>
        <xdr:cNvPr id="3556" name="Text Box 19">
          <a:extLst>
            <a:ext uri="{FF2B5EF4-FFF2-40B4-BE49-F238E27FC236}">
              <a16:creationId xmlns:a16="http://schemas.microsoft.com/office/drawing/2014/main" xmlns="" id="{5EC0F49E-C256-47B2-A085-4FFAAC7395A4}"/>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81</xdr:row>
      <xdr:rowOff>0</xdr:rowOff>
    </xdr:from>
    <xdr:ext cx="95250" cy="171450"/>
    <xdr:sp macro="" textlink="">
      <xdr:nvSpPr>
        <xdr:cNvPr id="3557" name="Text Box 16">
          <a:extLst>
            <a:ext uri="{FF2B5EF4-FFF2-40B4-BE49-F238E27FC236}">
              <a16:creationId xmlns:a16="http://schemas.microsoft.com/office/drawing/2014/main" xmlns="" id="{2EF08F31-BFCA-4DEF-B6CE-7EEDA3ADAD44}"/>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81</xdr:row>
      <xdr:rowOff>0</xdr:rowOff>
    </xdr:from>
    <xdr:ext cx="95250" cy="171450"/>
    <xdr:sp macro="" textlink="">
      <xdr:nvSpPr>
        <xdr:cNvPr id="3558" name="Text Box 17">
          <a:extLst>
            <a:ext uri="{FF2B5EF4-FFF2-40B4-BE49-F238E27FC236}">
              <a16:creationId xmlns:a16="http://schemas.microsoft.com/office/drawing/2014/main" xmlns="" id="{10E653EE-F856-437C-A4E4-3D65818C13FD}"/>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81</xdr:row>
      <xdr:rowOff>0</xdr:rowOff>
    </xdr:from>
    <xdr:ext cx="95250" cy="171450"/>
    <xdr:sp macro="" textlink="">
      <xdr:nvSpPr>
        <xdr:cNvPr id="3559" name="Text Box 18">
          <a:extLst>
            <a:ext uri="{FF2B5EF4-FFF2-40B4-BE49-F238E27FC236}">
              <a16:creationId xmlns:a16="http://schemas.microsoft.com/office/drawing/2014/main" xmlns="" id="{4CBDAD5C-1AB8-4517-BEF3-B319F9A7F93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81</xdr:row>
      <xdr:rowOff>0</xdr:rowOff>
    </xdr:from>
    <xdr:ext cx="95250" cy="171450"/>
    <xdr:sp macro="" textlink="">
      <xdr:nvSpPr>
        <xdr:cNvPr id="3560" name="Text Box 16">
          <a:extLst>
            <a:ext uri="{FF2B5EF4-FFF2-40B4-BE49-F238E27FC236}">
              <a16:creationId xmlns:a16="http://schemas.microsoft.com/office/drawing/2014/main" xmlns="" id="{F378BAA6-3CB4-4846-9579-19B7432C343A}"/>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81</xdr:row>
      <xdr:rowOff>0</xdr:rowOff>
    </xdr:from>
    <xdr:ext cx="95250" cy="171450"/>
    <xdr:sp macro="" textlink="">
      <xdr:nvSpPr>
        <xdr:cNvPr id="3561" name="Text Box 17">
          <a:extLst>
            <a:ext uri="{FF2B5EF4-FFF2-40B4-BE49-F238E27FC236}">
              <a16:creationId xmlns:a16="http://schemas.microsoft.com/office/drawing/2014/main" xmlns="" id="{70C1357F-879C-4DF6-8147-9135DC775BC4}"/>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81</xdr:row>
      <xdr:rowOff>0</xdr:rowOff>
    </xdr:from>
    <xdr:ext cx="95250" cy="171450"/>
    <xdr:sp macro="" textlink="">
      <xdr:nvSpPr>
        <xdr:cNvPr id="3562" name="Text Box 18">
          <a:extLst>
            <a:ext uri="{FF2B5EF4-FFF2-40B4-BE49-F238E27FC236}">
              <a16:creationId xmlns:a16="http://schemas.microsoft.com/office/drawing/2014/main" xmlns="" id="{1A020FE0-1951-4CCD-B42D-EFFED3D84A6D}"/>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81</xdr:row>
      <xdr:rowOff>0</xdr:rowOff>
    </xdr:from>
    <xdr:ext cx="95250" cy="171450"/>
    <xdr:sp macro="" textlink="">
      <xdr:nvSpPr>
        <xdr:cNvPr id="3563" name="Text Box 19">
          <a:extLst>
            <a:ext uri="{FF2B5EF4-FFF2-40B4-BE49-F238E27FC236}">
              <a16:creationId xmlns:a16="http://schemas.microsoft.com/office/drawing/2014/main" xmlns="" id="{455279D5-EA5C-42D2-B5E0-3398B71AD577}"/>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81</xdr:row>
      <xdr:rowOff>0</xdr:rowOff>
    </xdr:from>
    <xdr:ext cx="95250" cy="171450"/>
    <xdr:sp macro="" textlink="">
      <xdr:nvSpPr>
        <xdr:cNvPr id="3564" name="Text Box 16">
          <a:extLst>
            <a:ext uri="{FF2B5EF4-FFF2-40B4-BE49-F238E27FC236}">
              <a16:creationId xmlns:a16="http://schemas.microsoft.com/office/drawing/2014/main" xmlns="" id="{A7F3DB2C-6C1A-4CE6-BE73-90EED48CB21C}"/>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81</xdr:row>
      <xdr:rowOff>0</xdr:rowOff>
    </xdr:from>
    <xdr:ext cx="95250" cy="171450"/>
    <xdr:sp macro="" textlink="">
      <xdr:nvSpPr>
        <xdr:cNvPr id="3565" name="Text Box 17">
          <a:extLst>
            <a:ext uri="{FF2B5EF4-FFF2-40B4-BE49-F238E27FC236}">
              <a16:creationId xmlns:a16="http://schemas.microsoft.com/office/drawing/2014/main" xmlns="" id="{8357BF1B-ACEC-42B0-9C62-2E92155C4CC6}"/>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81</xdr:row>
      <xdr:rowOff>0</xdr:rowOff>
    </xdr:from>
    <xdr:ext cx="95250" cy="171450"/>
    <xdr:sp macro="" textlink="">
      <xdr:nvSpPr>
        <xdr:cNvPr id="3566" name="Text Box 18">
          <a:extLst>
            <a:ext uri="{FF2B5EF4-FFF2-40B4-BE49-F238E27FC236}">
              <a16:creationId xmlns:a16="http://schemas.microsoft.com/office/drawing/2014/main" xmlns="" id="{D0C1CD13-29A7-4DED-B6D7-F27EBAD4F175}"/>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81</xdr:row>
      <xdr:rowOff>0</xdr:rowOff>
    </xdr:from>
    <xdr:ext cx="95250" cy="171450"/>
    <xdr:sp macro="" textlink="">
      <xdr:nvSpPr>
        <xdr:cNvPr id="3567" name="Text Box 19">
          <a:extLst>
            <a:ext uri="{FF2B5EF4-FFF2-40B4-BE49-F238E27FC236}">
              <a16:creationId xmlns:a16="http://schemas.microsoft.com/office/drawing/2014/main" xmlns="" id="{43FEB7C7-62BC-4C4E-B515-EB2E227BC951}"/>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77</xdr:row>
      <xdr:rowOff>504825</xdr:rowOff>
    </xdr:from>
    <xdr:ext cx="95250" cy="456743"/>
    <xdr:sp macro="" textlink="">
      <xdr:nvSpPr>
        <xdr:cNvPr id="3568" name="Text Box 15">
          <a:extLst>
            <a:ext uri="{FF2B5EF4-FFF2-40B4-BE49-F238E27FC236}">
              <a16:creationId xmlns:a16="http://schemas.microsoft.com/office/drawing/2014/main" xmlns="" id="{C2588CEC-49EB-49D6-BE6E-AA6EB9E5ED02}"/>
            </a:ext>
          </a:extLst>
        </xdr:cNvPr>
        <xdr:cNvSpPr txBox="1">
          <a:spLocks noChangeArrowheads="1"/>
        </xdr:cNvSpPr>
      </xdr:nvSpPr>
      <xdr:spPr bwMode="auto">
        <a:xfrm>
          <a:off x="4664364" y="5994111"/>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77</xdr:row>
      <xdr:rowOff>504825</xdr:rowOff>
    </xdr:from>
    <xdr:ext cx="95250" cy="442269"/>
    <xdr:sp macro="" textlink="">
      <xdr:nvSpPr>
        <xdr:cNvPr id="3569" name="Text Box 15">
          <a:extLst>
            <a:ext uri="{FF2B5EF4-FFF2-40B4-BE49-F238E27FC236}">
              <a16:creationId xmlns:a16="http://schemas.microsoft.com/office/drawing/2014/main" xmlns="" id="{BDBD5253-9E1E-4B24-8B25-A253B5E6759B}"/>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77</xdr:row>
      <xdr:rowOff>504825</xdr:rowOff>
    </xdr:from>
    <xdr:ext cx="95250" cy="442269"/>
    <xdr:sp macro="" textlink="">
      <xdr:nvSpPr>
        <xdr:cNvPr id="3570" name="Text Box 15">
          <a:extLst>
            <a:ext uri="{FF2B5EF4-FFF2-40B4-BE49-F238E27FC236}">
              <a16:creationId xmlns:a16="http://schemas.microsoft.com/office/drawing/2014/main" xmlns="" id="{E5E84C37-CE52-4C06-9F4A-A557E50466C4}"/>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77</xdr:row>
      <xdr:rowOff>504825</xdr:rowOff>
    </xdr:from>
    <xdr:ext cx="95250" cy="213632"/>
    <xdr:sp macro="" textlink="">
      <xdr:nvSpPr>
        <xdr:cNvPr id="3571" name="Text Box 15">
          <a:extLst>
            <a:ext uri="{FF2B5EF4-FFF2-40B4-BE49-F238E27FC236}">
              <a16:creationId xmlns:a16="http://schemas.microsoft.com/office/drawing/2014/main" xmlns="" id="{C8CBE7AD-827B-4789-8127-B38B9DA9C55E}"/>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77</xdr:row>
      <xdr:rowOff>504825</xdr:rowOff>
    </xdr:from>
    <xdr:ext cx="95250" cy="444331"/>
    <xdr:sp macro="" textlink="">
      <xdr:nvSpPr>
        <xdr:cNvPr id="3572" name="Text Box 15">
          <a:extLst>
            <a:ext uri="{FF2B5EF4-FFF2-40B4-BE49-F238E27FC236}">
              <a16:creationId xmlns:a16="http://schemas.microsoft.com/office/drawing/2014/main" xmlns="" id="{F04E2C5D-4CCA-42B6-8B16-E2D513341D85}"/>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77</xdr:row>
      <xdr:rowOff>504825</xdr:rowOff>
    </xdr:from>
    <xdr:ext cx="95250" cy="213632"/>
    <xdr:sp macro="" textlink="">
      <xdr:nvSpPr>
        <xdr:cNvPr id="3573" name="Text Box 15">
          <a:extLst>
            <a:ext uri="{FF2B5EF4-FFF2-40B4-BE49-F238E27FC236}">
              <a16:creationId xmlns:a16="http://schemas.microsoft.com/office/drawing/2014/main" xmlns="" id="{1C0955A7-46A6-4A8F-AF7B-B264E25809F9}"/>
            </a:ext>
          </a:extLst>
        </xdr:cNvPr>
        <xdr:cNvSpPr txBox="1">
          <a:spLocks noChangeArrowheads="1"/>
        </xdr:cNvSpPr>
      </xdr:nvSpPr>
      <xdr:spPr bwMode="auto">
        <a:xfrm>
          <a:off x="12540961"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81</xdr:row>
      <xdr:rowOff>0</xdr:rowOff>
    </xdr:from>
    <xdr:ext cx="95250" cy="171450"/>
    <xdr:sp macro="" textlink="">
      <xdr:nvSpPr>
        <xdr:cNvPr id="3574" name="Text Box 16">
          <a:extLst>
            <a:ext uri="{FF2B5EF4-FFF2-40B4-BE49-F238E27FC236}">
              <a16:creationId xmlns:a16="http://schemas.microsoft.com/office/drawing/2014/main" xmlns="" id="{486FBDCC-F0FE-4CBE-8FED-428496C65055}"/>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81</xdr:row>
      <xdr:rowOff>0</xdr:rowOff>
    </xdr:from>
    <xdr:ext cx="95250" cy="171450"/>
    <xdr:sp macro="" textlink="">
      <xdr:nvSpPr>
        <xdr:cNvPr id="3575" name="Text Box 17">
          <a:extLst>
            <a:ext uri="{FF2B5EF4-FFF2-40B4-BE49-F238E27FC236}">
              <a16:creationId xmlns:a16="http://schemas.microsoft.com/office/drawing/2014/main" xmlns="" id="{286247FA-F2FC-44FC-B417-BA93A4F6B515}"/>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81</xdr:row>
      <xdr:rowOff>0</xdr:rowOff>
    </xdr:from>
    <xdr:ext cx="95250" cy="171450"/>
    <xdr:sp macro="" textlink="">
      <xdr:nvSpPr>
        <xdr:cNvPr id="3576" name="Text Box 18">
          <a:extLst>
            <a:ext uri="{FF2B5EF4-FFF2-40B4-BE49-F238E27FC236}">
              <a16:creationId xmlns:a16="http://schemas.microsoft.com/office/drawing/2014/main" xmlns="" id="{39FCAB0A-BF9E-4D9B-9375-A550580B34EC}"/>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81</xdr:row>
      <xdr:rowOff>0</xdr:rowOff>
    </xdr:from>
    <xdr:ext cx="95250" cy="171450"/>
    <xdr:sp macro="" textlink="">
      <xdr:nvSpPr>
        <xdr:cNvPr id="3577" name="Text Box 19">
          <a:extLst>
            <a:ext uri="{FF2B5EF4-FFF2-40B4-BE49-F238E27FC236}">
              <a16:creationId xmlns:a16="http://schemas.microsoft.com/office/drawing/2014/main" xmlns="" id="{EA84B167-A734-4B6B-B55F-FBB428A4C6C3}"/>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81</xdr:row>
      <xdr:rowOff>0</xdr:rowOff>
    </xdr:from>
    <xdr:ext cx="95250" cy="171450"/>
    <xdr:sp macro="" textlink="">
      <xdr:nvSpPr>
        <xdr:cNvPr id="3578" name="Text Box 16">
          <a:extLst>
            <a:ext uri="{FF2B5EF4-FFF2-40B4-BE49-F238E27FC236}">
              <a16:creationId xmlns:a16="http://schemas.microsoft.com/office/drawing/2014/main" xmlns="" id="{7CD670FC-F6F8-49ED-A9BA-F92460E838C4}"/>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81</xdr:row>
      <xdr:rowOff>0</xdr:rowOff>
    </xdr:from>
    <xdr:ext cx="95250" cy="171450"/>
    <xdr:sp macro="" textlink="">
      <xdr:nvSpPr>
        <xdr:cNvPr id="3579" name="Text Box 17">
          <a:extLst>
            <a:ext uri="{FF2B5EF4-FFF2-40B4-BE49-F238E27FC236}">
              <a16:creationId xmlns:a16="http://schemas.microsoft.com/office/drawing/2014/main" xmlns="" id="{A932C024-9198-49AB-B7B6-3C9731348A66}"/>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81</xdr:row>
      <xdr:rowOff>0</xdr:rowOff>
    </xdr:from>
    <xdr:ext cx="95250" cy="171450"/>
    <xdr:sp macro="" textlink="">
      <xdr:nvSpPr>
        <xdr:cNvPr id="3580" name="Text Box 18">
          <a:extLst>
            <a:ext uri="{FF2B5EF4-FFF2-40B4-BE49-F238E27FC236}">
              <a16:creationId xmlns:a16="http://schemas.microsoft.com/office/drawing/2014/main" xmlns="" id="{8A906B51-856D-4DA1-AB0C-3273FDC1A3AF}"/>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81</xdr:row>
      <xdr:rowOff>0</xdr:rowOff>
    </xdr:from>
    <xdr:ext cx="95250" cy="171450"/>
    <xdr:sp macro="" textlink="">
      <xdr:nvSpPr>
        <xdr:cNvPr id="3581" name="Text Box 19">
          <a:extLst>
            <a:ext uri="{FF2B5EF4-FFF2-40B4-BE49-F238E27FC236}">
              <a16:creationId xmlns:a16="http://schemas.microsoft.com/office/drawing/2014/main" xmlns="" id="{B7FBFBA9-BCDF-4A1C-9200-FA41A6688136}"/>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81</xdr:row>
      <xdr:rowOff>0</xdr:rowOff>
    </xdr:from>
    <xdr:ext cx="95250" cy="171450"/>
    <xdr:sp macro="" textlink="">
      <xdr:nvSpPr>
        <xdr:cNvPr id="3582" name="Text Box 16">
          <a:extLst>
            <a:ext uri="{FF2B5EF4-FFF2-40B4-BE49-F238E27FC236}">
              <a16:creationId xmlns:a16="http://schemas.microsoft.com/office/drawing/2014/main" xmlns="" id="{3CD17A2B-3FD8-4F75-9996-402B2CE0BA8A}"/>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81</xdr:row>
      <xdr:rowOff>0</xdr:rowOff>
    </xdr:from>
    <xdr:ext cx="95250" cy="171450"/>
    <xdr:sp macro="" textlink="">
      <xdr:nvSpPr>
        <xdr:cNvPr id="3583" name="Text Box 17">
          <a:extLst>
            <a:ext uri="{FF2B5EF4-FFF2-40B4-BE49-F238E27FC236}">
              <a16:creationId xmlns:a16="http://schemas.microsoft.com/office/drawing/2014/main" xmlns="" id="{ED0BB329-3B28-41C8-BA2A-313937BA4DAE}"/>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81</xdr:row>
      <xdr:rowOff>0</xdr:rowOff>
    </xdr:from>
    <xdr:ext cx="95250" cy="171450"/>
    <xdr:sp macro="" textlink="">
      <xdr:nvSpPr>
        <xdr:cNvPr id="3584" name="Text Box 18">
          <a:extLst>
            <a:ext uri="{FF2B5EF4-FFF2-40B4-BE49-F238E27FC236}">
              <a16:creationId xmlns:a16="http://schemas.microsoft.com/office/drawing/2014/main" xmlns="" id="{B523706A-AA5A-4A51-9367-B64E52B1F0B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81</xdr:row>
      <xdr:rowOff>0</xdr:rowOff>
    </xdr:from>
    <xdr:ext cx="95250" cy="171450"/>
    <xdr:sp macro="" textlink="">
      <xdr:nvSpPr>
        <xdr:cNvPr id="3585" name="Text Box 19">
          <a:extLst>
            <a:ext uri="{FF2B5EF4-FFF2-40B4-BE49-F238E27FC236}">
              <a16:creationId xmlns:a16="http://schemas.microsoft.com/office/drawing/2014/main" xmlns="" id="{FF0B96B8-4716-4826-9F85-7E9DEB5B77F8}"/>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79</xdr:row>
      <xdr:rowOff>504825</xdr:rowOff>
    </xdr:from>
    <xdr:ext cx="95250" cy="444014"/>
    <xdr:sp macro="" textlink="">
      <xdr:nvSpPr>
        <xdr:cNvPr id="3586" name="Text Box 15">
          <a:extLst>
            <a:ext uri="{FF2B5EF4-FFF2-40B4-BE49-F238E27FC236}">
              <a16:creationId xmlns:a16="http://schemas.microsoft.com/office/drawing/2014/main" xmlns="" id="{FA28056D-52E2-454D-9AF6-10EEB3DBCD55}"/>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81</xdr:row>
      <xdr:rowOff>0</xdr:rowOff>
    </xdr:from>
    <xdr:ext cx="95250" cy="171450"/>
    <xdr:sp macro="" textlink="">
      <xdr:nvSpPr>
        <xdr:cNvPr id="3587" name="Text Box 16">
          <a:extLst>
            <a:ext uri="{FF2B5EF4-FFF2-40B4-BE49-F238E27FC236}">
              <a16:creationId xmlns:a16="http://schemas.microsoft.com/office/drawing/2014/main" xmlns="" id="{2FCE7B03-2AEE-4297-A72A-E5A46A08CFE8}"/>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81</xdr:row>
      <xdr:rowOff>0</xdr:rowOff>
    </xdr:from>
    <xdr:ext cx="95250" cy="171450"/>
    <xdr:sp macro="" textlink="">
      <xdr:nvSpPr>
        <xdr:cNvPr id="3588" name="Text Box 17">
          <a:extLst>
            <a:ext uri="{FF2B5EF4-FFF2-40B4-BE49-F238E27FC236}">
              <a16:creationId xmlns:a16="http://schemas.microsoft.com/office/drawing/2014/main" xmlns="" id="{DFF415FC-B144-4DD1-AC26-41A51D90C13D}"/>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81</xdr:row>
      <xdr:rowOff>0</xdr:rowOff>
    </xdr:from>
    <xdr:ext cx="95250" cy="171450"/>
    <xdr:sp macro="" textlink="">
      <xdr:nvSpPr>
        <xdr:cNvPr id="3589" name="Text Box 18">
          <a:extLst>
            <a:ext uri="{FF2B5EF4-FFF2-40B4-BE49-F238E27FC236}">
              <a16:creationId xmlns:a16="http://schemas.microsoft.com/office/drawing/2014/main" xmlns="" id="{0C7D77BC-87E2-4A0F-9D56-B4EB544D7AE8}"/>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81</xdr:row>
      <xdr:rowOff>0</xdr:rowOff>
    </xdr:from>
    <xdr:ext cx="95250" cy="171450"/>
    <xdr:sp macro="" textlink="">
      <xdr:nvSpPr>
        <xdr:cNvPr id="3590" name="Text Box 19">
          <a:extLst>
            <a:ext uri="{FF2B5EF4-FFF2-40B4-BE49-F238E27FC236}">
              <a16:creationId xmlns:a16="http://schemas.microsoft.com/office/drawing/2014/main" xmlns="" id="{A7AA9A43-893F-4696-B30E-96FE4B02814B}"/>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79</xdr:row>
      <xdr:rowOff>504825</xdr:rowOff>
    </xdr:from>
    <xdr:ext cx="95250" cy="442269"/>
    <xdr:sp macro="" textlink="">
      <xdr:nvSpPr>
        <xdr:cNvPr id="3591" name="Text Box 15">
          <a:extLst>
            <a:ext uri="{FF2B5EF4-FFF2-40B4-BE49-F238E27FC236}">
              <a16:creationId xmlns:a16="http://schemas.microsoft.com/office/drawing/2014/main" xmlns="" id="{1722ACEA-2718-409C-93CC-55B52172C79B}"/>
            </a:ext>
          </a:extLst>
        </xdr:cNvPr>
        <xdr:cNvSpPr txBox="1">
          <a:spLocks noChangeArrowheads="1"/>
        </xdr:cNvSpPr>
      </xdr:nvSpPr>
      <xdr:spPr bwMode="auto">
        <a:xfrm>
          <a:off x="12540961" y="673302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81</xdr:row>
      <xdr:rowOff>0</xdr:rowOff>
    </xdr:from>
    <xdr:ext cx="95250" cy="171450"/>
    <xdr:sp macro="" textlink="">
      <xdr:nvSpPr>
        <xdr:cNvPr id="3592" name="Text Box 16">
          <a:extLst>
            <a:ext uri="{FF2B5EF4-FFF2-40B4-BE49-F238E27FC236}">
              <a16:creationId xmlns:a16="http://schemas.microsoft.com/office/drawing/2014/main" xmlns="" id="{0D32999A-08F7-4B5B-98F9-250E6736B263}"/>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81</xdr:row>
      <xdr:rowOff>0</xdr:rowOff>
    </xdr:from>
    <xdr:ext cx="95250" cy="171450"/>
    <xdr:sp macro="" textlink="">
      <xdr:nvSpPr>
        <xdr:cNvPr id="3593" name="Text Box 17">
          <a:extLst>
            <a:ext uri="{FF2B5EF4-FFF2-40B4-BE49-F238E27FC236}">
              <a16:creationId xmlns:a16="http://schemas.microsoft.com/office/drawing/2014/main" xmlns="" id="{E0B64675-9C05-4589-9298-1A1DF34CD024}"/>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81</xdr:row>
      <xdr:rowOff>0</xdr:rowOff>
    </xdr:from>
    <xdr:ext cx="95250" cy="171450"/>
    <xdr:sp macro="" textlink="">
      <xdr:nvSpPr>
        <xdr:cNvPr id="3594" name="Text Box 18">
          <a:extLst>
            <a:ext uri="{FF2B5EF4-FFF2-40B4-BE49-F238E27FC236}">
              <a16:creationId xmlns:a16="http://schemas.microsoft.com/office/drawing/2014/main" xmlns="" id="{975FE0F5-037F-46DC-BFAE-EF63DFE08B1E}"/>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81</xdr:row>
      <xdr:rowOff>0</xdr:rowOff>
    </xdr:from>
    <xdr:ext cx="95250" cy="171450"/>
    <xdr:sp macro="" textlink="">
      <xdr:nvSpPr>
        <xdr:cNvPr id="3595" name="Text Box 16">
          <a:extLst>
            <a:ext uri="{FF2B5EF4-FFF2-40B4-BE49-F238E27FC236}">
              <a16:creationId xmlns:a16="http://schemas.microsoft.com/office/drawing/2014/main" xmlns="" id="{1E01E593-E770-4979-A8E2-8658B4C12686}"/>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81</xdr:row>
      <xdr:rowOff>0</xdr:rowOff>
    </xdr:from>
    <xdr:ext cx="95250" cy="171450"/>
    <xdr:sp macro="" textlink="">
      <xdr:nvSpPr>
        <xdr:cNvPr id="3596" name="Text Box 17">
          <a:extLst>
            <a:ext uri="{FF2B5EF4-FFF2-40B4-BE49-F238E27FC236}">
              <a16:creationId xmlns:a16="http://schemas.microsoft.com/office/drawing/2014/main" xmlns="" id="{FFDEF9F0-F503-4B64-B6A2-1ABC3644DF0C}"/>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81</xdr:row>
      <xdr:rowOff>0</xdr:rowOff>
    </xdr:from>
    <xdr:ext cx="95250" cy="171450"/>
    <xdr:sp macro="" textlink="">
      <xdr:nvSpPr>
        <xdr:cNvPr id="3597" name="Text Box 18">
          <a:extLst>
            <a:ext uri="{FF2B5EF4-FFF2-40B4-BE49-F238E27FC236}">
              <a16:creationId xmlns:a16="http://schemas.microsoft.com/office/drawing/2014/main" xmlns="" id="{F341ABDF-D7AC-4663-B6AF-28E0D59131FE}"/>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81</xdr:row>
      <xdr:rowOff>0</xdr:rowOff>
    </xdr:from>
    <xdr:ext cx="95250" cy="171450"/>
    <xdr:sp macro="" textlink="">
      <xdr:nvSpPr>
        <xdr:cNvPr id="3598" name="Text Box 19">
          <a:extLst>
            <a:ext uri="{FF2B5EF4-FFF2-40B4-BE49-F238E27FC236}">
              <a16:creationId xmlns:a16="http://schemas.microsoft.com/office/drawing/2014/main" xmlns="" id="{FEC0916E-CEAF-42D3-B5CB-9CFF4DC01FCB}"/>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81</xdr:row>
      <xdr:rowOff>0</xdr:rowOff>
    </xdr:from>
    <xdr:ext cx="95250" cy="171450"/>
    <xdr:sp macro="" textlink="">
      <xdr:nvSpPr>
        <xdr:cNvPr id="3599" name="Text Box 16">
          <a:extLst>
            <a:ext uri="{FF2B5EF4-FFF2-40B4-BE49-F238E27FC236}">
              <a16:creationId xmlns:a16="http://schemas.microsoft.com/office/drawing/2014/main" xmlns="" id="{E5097E41-A511-45CB-98BC-DAF76D4A748B}"/>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81</xdr:row>
      <xdr:rowOff>0</xdr:rowOff>
    </xdr:from>
    <xdr:ext cx="95250" cy="171450"/>
    <xdr:sp macro="" textlink="">
      <xdr:nvSpPr>
        <xdr:cNvPr id="3600" name="Text Box 17">
          <a:extLst>
            <a:ext uri="{FF2B5EF4-FFF2-40B4-BE49-F238E27FC236}">
              <a16:creationId xmlns:a16="http://schemas.microsoft.com/office/drawing/2014/main" xmlns="" id="{B93DE011-EBD7-41D6-8BFD-08DEA7CD40BB}"/>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81</xdr:row>
      <xdr:rowOff>0</xdr:rowOff>
    </xdr:from>
    <xdr:ext cx="95250" cy="171450"/>
    <xdr:sp macro="" textlink="">
      <xdr:nvSpPr>
        <xdr:cNvPr id="3601" name="Text Box 18">
          <a:extLst>
            <a:ext uri="{FF2B5EF4-FFF2-40B4-BE49-F238E27FC236}">
              <a16:creationId xmlns:a16="http://schemas.microsoft.com/office/drawing/2014/main" xmlns="" id="{C62914AB-592E-4A61-BF23-EBE416C9B6D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81</xdr:row>
      <xdr:rowOff>170392</xdr:rowOff>
    </xdr:from>
    <xdr:ext cx="95250" cy="213632"/>
    <xdr:sp macro="" textlink="">
      <xdr:nvSpPr>
        <xdr:cNvPr id="3602" name="Text Box 15">
          <a:extLst>
            <a:ext uri="{FF2B5EF4-FFF2-40B4-BE49-F238E27FC236}">
              <a16:creationId xmlns:a16="http://schemas.microsoft.com/office/drawing/2014/main" xmlns="" id="{4F79D870-D328-4554-9411-A7372AAF4B39}"/>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81</xdr:row>
      <xdr:rowOff>0</xdr:rowOff>
    </xdr:from>
    <xdr:ext cx="95250" cy="171450"/>
    <xdr:sp macro="" textlink="">
      <xdr:nvSpPr>
        <xdr:cNvPr id="3603" name="Text Box 16">
          <a:extLst>
            <a:ext uri="{FF2B5EF4-FFF2-40B4-BE49-F238E27FC236}">
              <a16:creationId xmlns:a16="http://schemas.microsoft.com/office/drawing/2014/main" xmlns="" id="{63860D7C-E3EB-45FE-AD60-89B896764348}"/>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81</xdr:row>
      <xdr:rowOff>0</xdr:rowOff>
    </xdr:from>
    <xdr:ext cx="95250" cy="171450"/>
    <xdr:sp macro="" textlink="">
      <xdr:nvSpPr>
        <xdr:cNvPr id="3604" name="Text Box 17">
          <a:extLst>
            <a:ext uri="{FF2B5EF4-FFF2-40B4-BE49-F238E27FC236}">
              <a16:creationId xmlns:a16="http://schemas.microsoft.com/office/drawing/2014/main" xmlns="" id="{3FA5446E-AE9C-4FFA-82B0-9E7405A99C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81</xdr:row>
      <xdr:rowOff>0</xdr:rowOff>
    </xdr:from>
    <xdr:ext cx="95250" cy="171450"/>
    <xdr:sp macro="" textlink="">
      <xdr:nvSpPr>
        <xdr:cNvPr id="3605" name="Text Box 18">
          <a:extLst>
            <a:ext uri="{FF2B5EF4-FFF2-40B4-BE49-F238E27FC236}">
              <a16:creationId xmlns:a16="http://schemas.microsoft.com/office/drawing/2014/main" xmlns="" id="{EC3F2966-A4DB-4473-BF5C-5376E0B173A4}"/>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81</xdr:row>
      <xdr:rowOff>0</xdr:rowOff>
    </xdr:from>
    <xdr:ext cx="95250" cy="171450"/>
    <xdr:sp macro="" textlink="">
      <xdr:nvSpPr>
        <xdr:cNvPr id="3606" name="Text Box 19">
          <a:extLst>
            <a:ext uri="{FF2B5EF4-FFF2-40B4-BE49-F238E27FC236}">
              <a16:creationId xmlns:a16="http://schemas.microsoft.com/office/drawing/2014/main" xmlns="" id="{2687EB90-5BCB-42F5-B388-15D17D7A3E24}"/>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81</xdr:row>
      <xdr:rowOff>0</xdr:rowOff>
    </xdr:from>
    <xdr:ext cx="95250" cy="171450"/>
    <xdr:sp macro="" textlink="">
      <xdr:nvSpPr>
        <xdr:cNvPr id="3607" name="Text Box 16">
          <a:extLst>
            <a:ext uri="{FF2B5EF4-FFF2-40B4-BE49-F238E27FC236}">
              <a16:creationId xmlns:a16="http://schemas.microsoft.com/office/drawing/2014/main" xmlns="" id="{29A9803F-45B7-480C-BD02-75D3AC4FF288}"/>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81</xdr:row>
      <xdr:rowOff>0</xdr:rowOff>
    </xdr:from>
    <xdr:ext cx="95250" cy="171450"/>
    <xdr:sp macro="" textlink="">
      <xdr:nvSpPr>
        <xdr:cNvPr id="3608" name="Text Box 17">
          <a:extLst>
            <a:ext uri="{FF2B5EF4-FFF2-40B4-BE49-F238E27FC236}">
              <a16:creationId xmlns:a16="http://schemas.microsoft.com/office/drawing/2014/main" xmlns="" id="{307DB1A5-97DA-4190-AA97-5D94D2C08F7C}"/>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81</xdr:row>
      <xdr:rowOff>0</xdr:rowOff>
    </xdr:from>
    <xdr:ext cx="95250" cy="171450"/>
    <xdr:sp macro="" textlink="">
      <xdr:nvSpPr>
        <xdr:cNvPr id="3609" name="Text Box 18">
          <a:extLst>
            <a:ext uri="{FF2B5EF4-FFF2-40B4-BE49-F238E27FC236}">
              <a16:creationId xmlns:a16="http://schemas.microsoft.com/office/drawing/2014/main" xmlns="" id="{09F80A66-3540-420B-89E6-A7CCD37EDA13}"/>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81</xdr:row>
      <xdr:rowOff>0</xdr:rowOff>
    </xdr:from>
    <xdr:ext cx="95250" cy="171450"/>
    <xdr:sp macro="" textlink="">
      <xdr:nvSpPr>
        <xdr:cNvPr id="3610" name="Text Box 19">
          <a:extLst>
            <a:ext uri="{FF2B5EF4-FFF2-40B4-BE49-F238E27FC236}">
              <a16:creationId xmlns:a16="http://schemas.microsoft.com/office/drawing/2014/main" xmlns="" id="{B0DFDA14-4496-4430-8479-197633121029}"/>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78</xdr:row>
      <xdr:rowOff>0</xdr:rowOff>
    </xdr:from>
    <xdr:ext cx="95250" cy="171450"/>
    <xdr:sp macro="" textlink="">
      <xdr:nvSpPr>
        <xdr:cNvPr id="3611" name="Text Box 16">
          <a:extLst>
            <a:ext uri="{FF2B5EF4-FFF2-40B4-BE49-F238E27FC236}">
              <a16:creationId xmlns:a16="http://schemas.microsoft.com/office/drawing/2014/main" xmlns="" id="{2BE3680E-F409-48DB-A237-2F29BE49B171}"/>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78</xdr:row>
      <xdr:rowOff>0</xdr:rowOff>
    </xdr:from>
    <xdr:ext cx="95250" cy="171450"/>
    <xdr:sp macro="" textlink="">
      <xdr:nvSpPr>
        <xdr:cNvPr id="3612" name="Text Box 17">
          <a:extLst>
            <a:ext uri="{FF2B5EF4-FFF2-40B4-BE49-F238E27FC236}">
              <a16:creationId xmlns:a16="http://schemas.microsoft.com/office/drawing/2014/main" xmlns="" id="{ECE479EC-E35D-4236-8CF2-461BA9BDEB63}"/>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78</xdr:row>
      <xdr:rowOff>0</xdr:rowOff>
    </xdr:from>
    <xdr:ext cx="95250" cy="171450"/>
    <xdr:sp macro="" textlink="">
      <xdr:nvSpPr>
        <xdr:cNvPr id="3613" name="Text Box 18">
          <a:extLst>
            <a:ext uri="{FF2B5EF4-FFF2-40B4-BE49-F238E27FC236}">
              <a16:creationId xmlns:a16="http://schemas.microsoft.com/office/drawing/2014/main" xmlns="" id="{39DCE25F-BA87-44EE-9A19-83F5EE76B408}"/>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78</xdr:row>
      <xdr:rowOff>0</xdr:rowOff>
    </xdr:from>
    <xdr:ext cx="95250" cy="171450"/>
    <xdr:sp macro="" textlink="">
      <xdr:nvSpPr>
        <xdr:cNvPr id="3614" name="Text Box 19">
          <a:extLst>
            <a:ext uri="{FF2B5EF4-FFF2-40B4-BE49-F238E27FC236}">
              <a16:creationId xmlns:a16="http://schemas.microsoft.com/office/drawing/2014/main" xmlns="" id="{68BEE237-4EE0-4492-AAC6-8F19AB4FF754}"/>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79</xdr:row>
      <xdr:rowOff>504825</xdr:rowOff>
    </xdr:from>
    <xdr:ext cx="95250" cy="444014"/>
    <xdr:sp macro="" textlink="">
      <xdr:nvSpPr>
        <xdr:cNvPr id="3615" name="Text Box 15">
          <a:extLst>
            <a:ext uri="{FF2B5EF4-FFF2-40B4-BE49-F238E27FC236}">
              <a16:creationId xmlns:a16="http://schemas.microsoft.com/office/drawing/2014/main" xmlns="" id="{5A79E870-9224-4C8F-92EA-F1182C3BEB3A}"/>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81</xdr:row>
      <xdr:rowOff>0</xdr:rowOff>
    </xdr:from>
    <xdr:ext cx="95250" cy="171450"/>
    <xdr:sp macro="" textlink="">
      <xdr:nvSpPr>
        <xdr:cNvPr id="3616" name="Text Box 16">
          <a:extLst>
            <a:ext uri="{FF2B5EF4-FFF2-40B4-BE49-F238E27FC236}">
              <a16:creationId xmlns:a16="http://schemas.microsoft.com/office/drawing/2014/main" xmlns="" id="{5C92B256-B969-43BD-9817-D0C722906A9F}"/>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81</xdr:row>
      <xdr:rowOff>0</xdr:rowOff>
    </xdr:from>
    <xdr:ext cx="95250" cy="171450"/>
    <xdr:sp macro="" textlink="">
      <xdr:nvSpPr>
        <xdr:cNvPr id="3617" name="Text Box 17">
          <a:extLst>
            <a:ext uri="{FF2B5EF4-FFF2-40B4-BE49-F238E27FC236}">
              <a16:creationId xmlns:a16="http://schemas.microsoft.com/office/drawing/2014/main" xmlns="" id="{CF455158-A664-4690-82D9-A05D4D15CCAD}"/>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81</xdr:row>
      <xdr:rowOff>0</xdr:rowOff>
    </xdr:from>
    <xdr:ext cx="95250" cy="171450"/>
    <xdr:sp macro="" textlink="">
      <xdr:nvSpPr>
        <xdr:cNvPr id="3618" name="Text Box 18">
          <a:extLst>
            <a:ext uri="{FF2B5EF4-FFF2-40B4-BE49-F238E27FC236}">
              <a16:creationId xmlns:a16="http://schemas.microsoft.com/office/drawing/2014/main" xmlns="" id="{C3DAD25A-4BB4-4B12-946A-BC0D9694628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81</xdr:row>
      <xdr:rowOff>0</xdr:rowOff>
    </xdr:from>
    <xdr:ext cx="95250" cy="171450"/>
    <xdr:sp macro="" textlink="">
      <xdr:nvSpPr>
        <xdr:cNvPr id="3619" name="Text Box 19">
          <a:extLst>
            <a:ext uri="{FF2B5EF4-FFF2-40B4-BE49-F238E27FC236}">
              <a16:creationId xmlns:a16="http://schemas.microsoft.com/office/drawing/2014/main" xmlns="" id="{08FD0E1C-8069-4B9A-BFC5-422E3304171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81</xdr:row>
      <xdr:rowOff>0</xdr:rowOff>
    </xdr:from>
    <xdr:ext cx="95250" cy="171450"/>
    <xdr:sp macro="" textlink="">
      <xdr:nvSpPr>
        <xdr:cNvPr id="3620" name="Text Box 16">
          <a:extLst>
            <a:ext uri="{FF2B5EF4-FFF2-40B4-BE49-F238E27FC236}">
              <a16:creationId xmlns:a16="http://schemas.microsoft.com/office/drawing/2014/main" xmlns="" id="{30AFA254-DF0C-4164-9C25-0EA357E8103A}"/>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81</xdr:row>
      <xdr:rowOff>0</xdr:rowOff>
    </xdr:from>
    <xdr:ext cx="95250" cy="171450"/>
    <xdr:sp macro="" textlink="">
      <xdr:nvSpPr>
        <xdr:cNvPr id="3621" name="Text Box 17">
          <a:extLst>
            <a:ext uri="{FF2B5EF4-FFF2-40B4-BE49-F238E27FC236}">
              <a16:creationId xmlns:a16="http://schemas.microsoft.com/office/drawing/2014/main" xmlns="" id="{2D3870CC-70A9-4D5B-BB01-EEA08C9BA037}"/>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81</xdr:row>
      <xdr:rowOff>15875</xdr:rowOff>
    </xdr:from>
    <xdr:ext cx="95250" cy="171450"/>
    <xdr:sp macro="" textlink="">
      <xdr:nvSpPr>
        <xdr:cNvPr id="3622" name="Text Box 18">
          <a:extLst>
            <a:ext uri="{FF2B5EF4-FFF2-40B4-BE49-F238E27FC236}">
              <a16:creationId xmlns:a16="http://schemas.microsoft.com/office/drawing/2014/main" xmlns="" id="{4F6524C7-340E-402B-B94E-1DA70738052E}"/>
            </a:ext>
          </a:extLst>
        </xdr:cNvPr>
        <xdr:cNvSpPr txBox="1">
          <a:spLocks noChangeArrowheads="1"/>
        </xdr:cNvSpPr>
      </xdr:nvSpPr>
      <xdr:spPr bwMode="auto">
        <a:xfrm>
          <a:off x="12485398" y="711633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81</xdr:row>
      <xdr:rowOff>0</xdr:rowOff>
    </xdr:from>
    <xdr:ext cx="95250" cy="171450"/>
    <xdr:sp macro="" textlink="">
      <xdr:nvSpPr>
        <xdr:cNvPr id="3623" name="Text Box 16">
          <a:extLst>
            <a:ext uri="{FF2B5EF4-FFF2-40B4-BE49-F238E27FC236}">
              <a16:creationId xmlns:a16="http://schemas.microsoft.com/office/drawing/2014/main" xmlns="" id="{2C3103A6-0590-4BE3-9635-ACAA9C1BB1FC}"/>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81</xdr:row>
      <xdr:rowOff>0</xdr:rowOff>
    </xdr:from>
    <xdr:ext cx="95250" cy="171450"/>
    <xdr:sp macro="" textlink="">
      <xdr:nvSpPr>
        <xdr:cNvPr id="3624" name="Text Box 17">
          <a:extLst>
            <a:ext uri="{FF2B5EF4-FFF2-40B4-BE49-F238E27FC236}">
              <a16:creationId xmlns:a16="http://schemas.microsoft.com/office/drawing/2014/main" xmlns="" id="{3DC8B1C9-1C51-4391-A41A-F7C4D16F39FF}"/>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81</xdr:row>
      <xdr:rowOff>0</xdr:rowOff>
    </xdr:from>
    <xdr:ext cx="95250" cy="171450"/>
    <xdr:sp macro="" textlink="">
      <xdr:nvSpPr>
        <xdr:cNvPr id="3625" name="Text Box 18">
          <a:extLst>
            <a:ext uri="{FF2B5EF4-FFF2-40B4-BE49-F238E27FC236}">
              <a16:creationId xmlns:a16="http://schemas.microsoft.com/office/drawing/2014/main" xmlns="" id="{079296A3-5B9C-4C30-B549-DD7758F24DD7}"/>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81</xdr:row>
      <xdr:rowOff>0</xdr:rowOff>
    </xdr:from>
    <xdr:ext cx="95250" cy="171450"/>
    <xdr:sp macro="" textlink="">
      <xdr:nvSpPr>
        <xdr:cNvPr id="3626" name="Text Box 19">
          <a:extLst>
            <a:ext uri="{FF2B5EF4-FFF2-40B4-BE49-F238E27FC236}">
              <a16:creationId xmlns:a16="http://schemas.microsoft.com/office/drawing/2014/main" xmlns="" id="{36BBBC0F-86FD-42CC-BB00-1999FAA7FF84}"/>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81</xdr:row>
      <xdr:rowOff>0</xdr:rowOff>
    </xdr:from>
    <xdr:ext cx="95250" cy="171450"/>
    <xdr:sp macro="" textlink="">
      <xdr:nvSpPr>
        <xdr:cNvPr id="3627" name="Text Box 16">
          <a:extLst>
            <a:ext uri="{FF2B5EF4-FFF2-40B4-BE49-F238E27FC236}">
              <a16:creationId xmlns:a16="http://schemas.microsoft.com/office/drawing/2014/main" xmlns="" id="{8E41154C-3DBA-425D-9306-0E54B66952F2}"/>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81</xdr:row>
      <xdr:rowOff>170392</xdr:rowOff>
    </xdr:from>
    <xdr:ext cx="95250" cy="213632"/>
    <xdr:sp macro="" textlink="">
      <xdr:nvSpPr>
        <xdr:cNvPr id="3628" name="Text Box 15">
          <a:extLst>
            <a:ext uri="{FF2B5EF4-FFF2-40B4-BE49-F238E27FC236}">
              <a16:creationId xmlns:a16="http://schemas.microsoft.com/office/drawing/2014/main" xmlns="" id="{FF85B293-D715-46A6-9D90-7A1CD41D85DB}"/>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81</xdr:row>
      <xdr:rowOff>504825</xdr:rowOff>
    </xdr:from>
    <xdr:ext cx="95250" cy="448496"/>
    <xdr:sp macro="" textlink="">
      <xdr:nvSpPr>
        <xdr:cNvPr id="3629" name="Text Box 15">
          <a:extLst>
            <a:ext uri="{FF2B5EF4-FFF2-40B4-BE49-F238E27FC236}">
              <a16:creationId xmlns:a16="http://schemas.microsoft.com/office/drawing/2014/main" xmlns="" id="{3DF02B28-A9C3-4874-8958-7BF9B1FABBCA}"/>
            </a:ext>
          </a:extLst>
        </xdr:cNvPr>
        <xdr:cNvSpPr txBox="1">
          <a:spLocks noChangeArrowheads="1"/>
        </xdr:cNvSpPr>
      </xdr:nvSpPr>
      <xdr:spPr bwMode="auto">
        <a:xfrm>
          <a:off x="4664364" y="5994111"/>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81</xdr:row>
      <xdr:rowOff>504825</xdr:rowOff>
    </xdr:from>
    <xdr:ext cx="95250" cy="442269"/>
    <xdr:sp macro="" textlink="">
      <xdr:nvSpPr>
        <xdr:cNvPr id="3630" name="Text Box 15">
          <a:extLst>
            <a:ext uri="{FF2B5EF4-FFF2-40B4-BE49-F238E27FC236}">
              <a16:creationId xmlns:a16="http://schemas.microsoft.com/office/drawing/2014/main" xmlns="" id="{0D1FCBBC-07C2-41EC-9CBF-E1C8F70523FE}"/>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81</xdr:row>
      <xdr:rowOff>504825</xdr:rowOff>
    </xdr:from>
    <xdr:ext cx="95250" cy="442269"/>
    <xdr:sp macro="" textlink="">
      <xdr:nvSpPr>
        <xdr:cNvPr id="3631" name="Text Box 15">
          <a:extLst>
            <a:ext uri="{FF2B5EF4-FFF2-40B4-BE49-F238E27FC236}">
              <a16:creationId xmlns:a16="http://schemas.microsoft.com/office/drawing/2014/main" xmlns="" id="{4B9676BD-5651-42B4-9A87-B8806582ED1A}"/>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81</xdr:row>
      <xdr:rowOff>504825</xdr:rowOff>
    </xdr:from>
    <xdr:ext cx="95250" cy="213632"/>
    <xdr:sp macro="" textlink="">
      <xdr:nvSpPr>
        <xdr:cNvPr id="3632" name="Text Box 15">
          <a:extLst>
            <a:ext uri="{FF2B5EF4-FFF2-40B4-BE49-F238E27FC236}">
              <a16:creationId xmlns:a16="http://schemas.microsoft.com/office/drawing/2014/main" xmlns="" id="{FBBCAFAC-C760-446E-A241-3C35C1D44F7E}"/>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81</xdr:row>
      <xdr:rowOff>504825</xdr:rowOff>
    </xdr:from>
    <xdr:ext cx="95250" cy="444331"/>
    <xdr:sp macro="" textlink="">
      <xdr:nvSpPr>
        <xdr:cNvPr id="3633" name="Text Box 15">
          <a:extLst>
            <a:ext uri="{FF2B5EF4-FFF2-40B4-BE49-F238E27FC236}">
              <a16:creationId xmlns:a16="http://schemas.microsoft.com/office/drawing/2014/main" xmlns="" id="{427331DF-FDEE-43D3-9806-BDE7E0734777}"/>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81</xdr:row>
      <xdr:rowOff>170392</xdr:rowOff>
    </xdr:from>
    <xdr:ext cx="95250" cy="213632"/>
    <xdr:sp macro="" textlink="">
      <xdr:nvSpPr>
        <xdr:cNvPr id="3634" name="Text Box 15">
          <a:extLst>
            <a:ext uri="{FF2B5EF4-FFF2-40B4-BE49-F238E27FC236}">
              <a16:creationId xmlns:a16="http://schemas.microsoft.com/office/drawing/2014/main" xmlns="" id="{FB8E963C-95A7-4B50-A7F5-F75E2D1970A9}"/>
            </a:ext>
          </a:extLst>
        </xdr:cNvPr>
        <xdr:cNvSpPr txBox="1">
          <a:spLocks noChangeArrowheads="1"/>
        </xdr:cNvSpPr>
      </xdr:nvSpPr>
      <xdr:spPr bwMode="auto">
        <a:xfrm>
          <a:off x="12578484" y="579302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85</xdr:row>
      <xdr:rowOff>0</xdr:rowOff>
    </xdr:from>
    <xdr:ext cx="95250" cy="171450"/>
    <xdr:sp macro="" textlink="">
      <xdr:nvSpPr>
        <xdr:cNvPr id="3635" name="Text Box 16">
          <a:extLst>
            <a:ext uri="{FF2B5EF4-FFF2-40B4-BE49-F238E27FC236}">
              <a16:creationId xmlns:a16="http://schemas.microsoft.com/office/drawing/2014/main" xmlns="" id="{F900D0DB-EB91-4C6B-86AC-9C9FF82EA356}"/>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85</xdr:row>
      <xdr:rowOff>0</xdr:rowOff>
    </xdr:from>
    <xdr:ext cx="95250" cy="171450"/>
    <xdr:sp macro="" textlink="">
      <xdr:nvSpPr>
        <xdr:cNvPr id="3636" name="Text Box 17">
          <a:extLst>
            <a:ext uri="{FF2B5EF4-FFF2-40B4-BE49-F238E27FC236}">
              <a16:creationId xmlns:a16="http://schemas.microsoft.com/office/drawing/2014/main" xmlns="" id="{FD7352F7-CF25-400A-A595-8F9969E0C898}"/>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85</xdr:row>
      <xdr:rowOff>0</xdr:rowOff>
    </xdr:from>
    <xdr:ext cx="95250" cy="171450"/>
    <xdr:sp macro="" textlink="">
      <xdr:nvSpPr>
        <xdr:cNvPr id="3637" name="Text Box 18">
          <a:extLst>
            <a:ext uri="{FF2B5EF4-FFF2-40B4-BE49-F238E27FC236}">
              <a16:creationId xmlns:a16="http://schemas.microsoft.com/office/drawing/2014/main" xmlns="" id="{97F46CF8-C110-4F93-BC47-DC89D2DBB82B}"/>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85</xdr:row>
      <xdr:rowOff>0</xdr:rowOff>
    </xdr:from>
    <xdr:ext cx="95250" cy="171450"/>
    <xdr:sp macro="" textlink="">
      <xdr:nvSpPr>
        <xdr:cNvPr id="3638" name="Text Box 19">
          <a:extLst>
            <a:ext uri="{FF2B5EF4-FFF2-40B4-BE49-F238E27FC236}">
              <a16:creationId xmlns:a16="http://schemas.microsoft.com/office/drawing/2014/main" xmlns="" id="{D80A1271-B139-4FFA-9154-7D559A1784B1}"/>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85</xdr:row>
      <xdr:rowOff>0</xdr:rowOff>
    </xdr:from>
    <xdr:ext cx="95250" cy="171450"/>
    <xdr:sp macro="" textlink="">
      <xdr:nvSpPr>
        <xdr:cNvPr id="3639" name="Text Box 16">
          <a:extLst>
            <a:ext uri="{FF2B5EF4-FFF2-40B4-BE49-F238E27FC236}">
              <a16:creationId xmlns:a16="http://schemas.microsoft.com/office/drawing/2014/main" xmlns="" id="{0DC94906-B1BC-438D-9C93-A4BA7FD1E136}"/>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85</xdr:row>
      <xdr:rowOff>0</xdr:rowOff>
    </xdr:from>
    <xdr:ext cx="95250" cy="171450"/>
    <xdr:sp macro="" textlink="">
      <xdr:nvSpPr>
        <xdr:cNvPr id="3640" name="Text Box 17">
          <a:extLst>
            <a:ext uri="{FF2B5EF4-FFF2-40B4-BE49-F238E27FC236}">
              <a16:creationId xmlns:a16="http://schemas.microsoft.com/office/drawing/2014/main" xmlns="" id="{0C4F27FD-ABF7-4DDC-9B8B-B61CBFE02FA5}"/>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85</xdr:row>
      <xdr:rowOff>0</xdr:rowOff>
    </xdr:from>
    <xdr:ext cx="95250" cy="171450"/>
    <xdr:sp macro="" textlink="">
      <xdr:nvSpPr>
        <xdr:cNvPr id="3641" name="Text Box 18">
          <a:extLst>
            <a:ext uri="{FF2B5EF4-FFF2-40B4-BE49-F238E27FC236}">
              <a16:creationId xmlns:a16="http://schemas.microsoft.com/office/drawing/2014/main" xmlns="" id="{74EB4BDA-EED0-4C21-932D-27A132A8E2AC}"/>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85</xdr:row>
      <xdr:rowOff>0</xdr:rowOff>
    </xdr:from>
    <xdr:ext cx="95250" cy="171450"/>
    <xdr:sp macro="" textlink="">
      <xdr:nvSpPr>
        <xdr:cNvPr id="3642" name="Text Box 19">
          <a:extLst>
            <a:ext uri="{FF2B5EF4-FFF2-40B4-BE49-F238E27FC236}">
              <a16:creationId xmlns:a16="http://schemas.microsoft.com/office/drawing/2014/main" xmlns="" id="{DC4BD373-4303-4FD0-8C82-AAD21674C142}"/>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85</xdr:row>
      <xdr:rowOff>0</xdr:rowOff>
    </xdr:from>
    <xdr:ext cx="95250" cy="171450"/>
    <xdr:sp macro="" textlink="">
      <xdr:nvSpPr>
        <xdr:cNvPr id="3643" name="Text Box 16">
          <a:extLst>
            <a:ext uri="{FF2B5EF4-FFF2-40B4-BE49-F238E27FC236}">
              <a16:creationId xmlns:a16="http://schemas.microsoft.com/office/drawing/2014/main" xmlns="" id="{A5595741-03C3-4655-AFB8-812640E3145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85</xdr:row>
      <xdr:rowOff>0</xdr:rowOff>
    </xdr:from>
    <xdr:ext cx="95250" cy="171450"/>
    <xdr:sp macro="" textlink="">
      <xdr:nvSpPr>
        <xdr:cNvPr id="3644" name="Text Box 17">
          <a:extLst>
            <a:ext uri="{FF2B5EF4-FFF2-40B4-BE49-F238E27FC236}">
              <a16:creationId xmlns:a16="http://schemas.microsoft.com/office/drawing/2014/main" xmlns="" id="{F93B0888-6FBE-4B25-B213-7C8E3C963C25}"/>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85</xdr:row>
      <xdr:rowOff>0</xdr:rowOff>
    </xdr:from>
    <xdr:ext cx="95250" cy="171450"/>
    <xdr:sp macro="" textlink="">
      <xdr:nvSpPr>
        <xdr:cNvPr id="3645" name="Text Box 18">
          <a:extLst>
            <a:ext uri="{FF2B5EF4-FFF2-40B4-BE49-F238E27FC236}">
              <a16:creationId xmlns:a16="http://schemas.microsoft.com/office/drawing/2014/main" xmlns="" id="{E96FBD13-C46F-4D76-B5F7-521928ED5E3A}"/>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85</xdr:row>
      <xdr:rowOff>0</xdr:rowOff>
    </xdr:from>
    <xdr:ext cx="95250" cy="171450"/>
    <xdr:sp macro="" textlink="">
      <xdr:nvSpPr>
        <xdr:cNvPr id="3646" name="Text Box 19">
          <a:extLst>
            <a:ext uri="{FF2B5EF4-FFF2-40B4-BE49-F238E27FC236}">
              <a16:creationId xmlns:a16="http://schemas.microsoft.com/office/drawing/2014/main" xmlns="" id="{AB241C3D-9243-488F-BC33-2164F200C247}"/>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83</xdr:row>
      <xdr:rowOff>504825</xdr:rowOff>
    </xdr:from>
    <xdr:ext cx="95250" cy="444014"/>
    <xdr:sp macro="" textlink="">
      <xdr:nvSpPr>
        <xdr:cNvPr id="3647" name="Text Box 15">
          <a:extLst>
            <a:ext uri="{FF2B5EF4-FFF2-40B4-BE49-F238E27FC236}">
              <a16:creationId xmlns:a16="http://schemas.microsoft.com/office/drawing/2014/main" xmlns="" id="{69B0F1EC-C48E-41C2-AEF5-A4F021CC53FA}"/>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85</xdr:row>
      <xdr:rowOff>0</xdr:rowOff>
    </xdr:from>
    <xdr:ext cx="95250" cy="171450"/>
    <xdr:sp macro="" textlink="">
      <xdr:nvSpPr>
        <xdr:cNvPr id="3648" name="Text Box 16">
          <a:extLst>
            <a:ext uri="{FF2B5EF4-FFF2-40B4-BE49-F238E27FC236}">
              <a16:creationId xmlns:a16="http://schemas.microsoft.com/office/drawing/2014/main" xmlns="" id="{EBA18EEB-F3EE-45DB-9B5C-DF498E7D5AE9}"/>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85</xdr:row>
      <xdr:rowOff>0</xdr:rowOff>
    </xdr:from>
    <xdr:ext cx="95250" cy="171450"/>
    <xdr:sp macro="" textlink="">
      <xdr:nvSpPr>
        <xdr:cNvPr id="3649" name="Text Box 17">
          <a:extLst>
            <a:ext uri="{FF2B5EF4-FFF2-40B4-BE49-F238E27FC236}">
              <a16:creationId xmlns:a16="http://schemas.microsoft.com/office/drawing/2014/main" xmlns="" id="{0A425F12-C061-49CD-964D-038BCF470E29}"/>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85</xdr:row>
      <xdr:rowOff>0</xdr:rowOff>
    </xdr:from>
    <xdr:ext cx="95250" cy="171450"/>
    <xdr:sp macro="" textlink="">
      <xdr:nvSpPr>
        <xdr:cNvPr id="3650" name="Text Box 18">
          <a:extLst>
            <a:ext uri="{FF2B5EF4-FFF2-40B4-BE49-F238E27FC236}">
              <a16:creationId xmlns:a16="http://schemas.microsoft.com/office/drawing/2014/main" xmlns="" id="{32D04962-64E7-4986-B76E-4D37DEA5511B}"/>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85</xdr:row>
      <xdr:rowOff>0</xdr:rowOff>
    </xdr:from>
    <xdr:ext cx="95250" cy="171450"/>
    <xdr:sp macro="" textlink="">
      <xdr:nvSpPr>
        <xdr:cNvPr id="3651" name="Text Box 19">
          <a:extLst>
            <a:ext uri="{FF2B5EF4-FFF2-40B4-BE49-F238E27FC236}">
              <a16:creationId xmlns:a16="http://schemas.microsoft.com/office/drawing/2014/main" xmlns="" id="{D21EAB7D-E272-4A0C-85F6-1BA339FFE839}"/>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85</xdr:row>
      <xdr:rowOff>0</xdr:rowOff>
    </xdr:from>
    <xdr:ext cx="95250" cy="171450"/>
    <xdr:sp macro="" textlink="">
      <xdr:nvSpPr>
        <xdr:cNvPr id="3652" name="Text Box 16">
          <a:extLst>
            <a:ext uri="{FF2B5EF4-FFF2-40B4-BE49-F238E27FC236}">
              <a16:creationId xmlns:a16="http://schemas.microsoft.com/office/drawing/2014/main" xmlns="" id="{81022FA5-2F57-4314-949B-055BFB59DCD1}"/>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85</xdr:row>
      <xdr:rowOff>0</xdr:rowOff>
    </xdr:from>
    <xdr:ext cx="95250" cy="171450"/>
    <xdr:sp macro="" textlink="">
      <xdr:nvSpPr>
        <xdr:cNvPr id="3653" name="Text Box 17">
          <a:extLst>
            <a:ext uri="{FF2B5EF4-FFF2-40B4-BE49-F238E27FC236}">
              <a16:creationId xmlns:a16="http://schemas.microsoft.com/office/drawing/2014/main" xmlns="" id="{90098041-C2B0-49E7-9549-74A82A55A157}"/>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85</xdr:row>
      <xdr:rowOff>0</xdr:rowOff>
    </xdr:from>
    <xdr:ext cx="95250" cy="171450"/>
    <xdr:sp macro="" textlink="">
      <xdr:nvSpPr>
        <xdr:cNvPr id="3654" name="Text Box 18">
          <a:extLst>
            <a:ext uri="{FF2B5EF4-FFF2-40B4-BE49-F238E27FC236}">
              <a16:creationId xmlns:a16="http://schemas.microsoft.com/office/drawing/2014/main" xmlns="" id="{B95E9BD1-811E-4AC1-9167-A84350DB5A94}"/>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85</xdr:row>
      <xdr:rowOff>0</xdr:rowOff>
    </xdr:from>
    <xdr:ext cx="95250" cy="171450"/>
    <xdr:sp macro="" textlink="">
      <xdr:nvSpPr>
        <xdr:cNvPr id="3655" name="Text Box 16">
          <a:extLst>
            <a:ext uri="{FF2B5EF4-FFF2-40B4-BE49-F238E27FC236}">
              <a16:creationId xmlns:a16="http://schemas.microsoft.com/office/drawing/2014/main" xmlns="" id="{8A588660-DD99-4BBF-9521-5D60EB30ACFB}"/>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85</xdr:row>
      <xdr:rowOff>0</xdr:rowOff>
    </xdr:from>
    <xdr:ext cx="95250" cy="171450"/>
    <xdr:sp macro="" textlink="">
      <xdr:nvSpPr>
        <xdr:cNvPr id="3656" name="Text Box 17">
          <a:extLst>
            <a:ext uri="{FF2B5EF4-FFF2-40B4-BE49-F238E27FC236}">
              <a16:creationId xmlns:a16="http://schemas.microsoft.com/office/drawing/2014/main" xmlns="" id="{6397A2ED-7FF9-400C-97C6-40A742C3E552}"/>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85</xdr:row>
      <xdr:rowOff>0</xdr:rowOff>
    </xdr:from>
    <xdr:ext cx="95250" cy="171450"/>
    <xdr:sp macro="" textlink="">
      <xdr:nvSpPr>
        <xdr:cNvPr id="3657" name="Text Box 18">
          <a:extLst>
            <a:ext uri="{FF2B5EF4-FFF2-40B4-BE49-F238E27FC236}">
              <a16:creationId xmlns:a16="http://schemas.microsoft.com/office/drawing/2014/main" xmlns="" id="{06657734-66EA-40F8-B2D8-2AEAD9CA72C3}"/>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85</xdr:row>
      <xdr:rowOff>0</xdr:rowOff>
    </xdr:from>
    <xdr:ext cx="95250" cy="171450"/>
    <xdr:sp macro="" textlink="">
      <xdr:nvSpPr>
        <xdr:cNvPr id="3658" name="Text Box 19">
          <a:extLst>
            <a:ext uri="{FF2B5EF4-FFF2-40B4-BE49-F238E27FC236}">
              <a16:creationId xmlns:a16="http://schemas.microsoft.com/office/drawing/2014/main" xmlns="" id="{31189102-0DA7-4439-A008-7B484929C88A}"/>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85</xdr:row>
      <xdr:rowOff>0</xdr:rowOff>
    </xdr:from>
    <xdr:ext cx="95250" cy="171450"/>
    <xdr:sp macro="" textlink="">
      <xdr:nvSpPr>
        <xdr:cNvPr id="3659" name="Text Box 16">
          <a:extLst>
            <a:ext uri="{FF2B5EF4-FFF2-40B4-BE49-F238E27FC236}">
              <a16:creationId xmlns:a16="http://schemas.microsoft.com/office/drawing/2014/main" xmlns="" id="{46828BC4-0794-47E8-B7A8-5A5F822709EB}"/>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85</xdr:row>
      <xdr:rowOff>0</xdr:rowOff>
    </xdr:from>
    <xdr:ext cx="95250" cy="171450"/>
    <xdr:sp macro="" textlink="">
      <xdr:nvSpPr>
        <xdr:cNvPr id="3660" name="Text Box 17">
          <a:extLst>
            <a:ext uri="{FF2B5EF4-FFF2-40B4-BE49-F238E27FC236}">
              <a16:creationId xmlns:a16="http://schemas.microsoft.com/office/drawing/2014/main" xmlns="" id="{B49DEA6C-6EA7-472A-B07E-67254E5125C1}"/>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85</xdr:row>
      <xdr:rowOff>0</xdr:rowOff>
    </xdr:from>
    <xdr:ext cx="95250" cy="171450"/>
    <xdr:sp macro="" textlink="">
      <xdr:nvSpPr>
        <xdr:cNvPr id="3661" name="Text Box 18">
          <a:extLst>
            <a:ext uri="{FF2B5EF4-FFF2-40B4-BE49-F238E27FC236}">
              <a16:creationId xmlns:a16="http://schemas.microsoft.com/office/drawing/2014/main" xmlns="" id="{51F8B508-B7CC-410F-9B63-CD2850AE6B22}"/>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85</xdr:row>
      <xdr:rowOff>0</xdr:rowOff>
    </xdr:from>
    <xdr:ext cx="95250" cy="171450"/>
    <xdr:sp macro="" textlink="">
      <xdr:nvSpPr>
        <xdr:cNvPr id="3662" name="Text Box 19">
          <a:extLst>
            <a:ext uri="{FF2B5EF4-FFF2-40B4-BE49-F238E27FC236}">
              <a16:creationId xmlns:a16="http://schemas.microsoft.com/office/drawing/2014/main" xmlns="" id="{CBB1B127-FFBE-42D7-B30D-952BB2F4FA19}"/>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81</xdr:row>
      <xdr:rowOff>504825</xdr:rowOff>
    </xdr:from>
    <xdr:ext cx="95250" cy="456743"/>
    <xdr:sp macro="" textlink="">
      <xdr:nvSpPr>
        <xdr:cNvPr id="3663" name="Text Box 15">
          <a:extLst>
            <a:ext uri="{FF2B5EF4-FFF2-40B4-BE49-F238E27FC236}">
              <a16:creationId xmlns:a16="http://schemas.microsoft.com/office/drawing/2014/main" xmlns="" id="{35AAA6ED-23B7-42B6-91EE-FCFBEBA469E4}"/>
            </a:ext>
          </a:extLst>
        </xdr:cNvPr>
        <xdr:cNvSpPr txBox="1">
          <a:spLocks noChangeArrowheads="1"/>
        </xdr:cNvSpPr>
      </xdr:nvSpPr>
      <xdr:spPr bwMode="auto">
        <a:xfrm>
          <a:off x="4664364" y="5994111"/>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81</xdr:row>
      <xdr:rowOff>504825</xdr:rowOff>
    </xdr:from>
    <xdr:ext cx="95250" cy="442269"/>
    <xdr:sp macro="" textlink="">
      <xdr:nvSpPr>
        <xdr:cNvPr id="3664" name="Text Box 15">
          <a:extLst>
            <a:ext uri="{FF2B5EF4-FFF2-40B4-BE49-F238E27FC236}">
              <a16:creationId xmlns:a16="http://schemas.microsoft.com/office/drawing/2014/main" xmlns="" id="{497FA8B3-E1D9-4CA6-AB28-43A39E252971}"/>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81</xdr:row>
      <xdr:rowOff>504825</xdr:rowOff>
    </xdr:from>
    <xdr:ext cx="95250" cy="442269"/>
    <xdr:sp macro="" textlink="">
      <xdr:nvSpPr>
        <xdr:cNvPr id="3665" name="Text Box 15">
          <a:extLst>
            <a:ext uri="{FF2B5EF4-FFF2-40B4-BE49-F238E27FC236}">
              <a16:creationId xmlns:a16="http://schemas.microsoft.com/office/drawing/2014/main" xmlns="" id="{04F46F4E-E6B6-4188-9CEC-834F581505AA}"/>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81</xdr:row>
      <xdr:rowOff>504825</xdr:rowOff>
    </xdr:from>
    <xdr:ext cx="95250" cy="213632"/>
    <xdr:sp macro="" textlink="">
      <xdr:nvSpPr>
        <xdr:cNvPr id="3666" name="Text Box 15">
          <a:extLst>
            <a:ext uri="{FF2B5EF4-FFF2-40B4-BE49-F238E27FC236}">
              <a16:creationId xmlns:a16="http://schemas.microsoft.com/office/drawing/2014/main" xmlns="" id="{FE0B1C50-3CD3-48EB-A04E-479EAF7E790A}"/>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81</xdr:row>
      <xdr:rowOff>504825</xdr:rowOff>
    </xdr:from>
    <xdr:ext cx="95250" cy="444331"/>
    <xdr:sp macro="" textlink="">
      <xdr:nvSpPr>
        <xdr:cNvPr id="3667" name="Text Box 15">
          <a:extLst>
            <a:ext uri="{FF2B5EF4-FFF2-40B4-BE49-F238E27FC236}">
              <a16:creationId xmlns:a16="http://schemas.microsoft.com/office/drawing/2014/main" xmlns="" id="{87BC4244-9A14-420C-9099-8C89149AABCE}"/>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81</xdr:row>
      <xdr:rowOff>504825</xdr:rowOff>
    </xdr:from>
    <xdr:ext cx="95250" cy="213632"/>
    <xdr:sp macro="" textlink="">
      <xdr:nvSpPr>
        <xdr:cNvPr id="3668" name="Text Box 15">
          <a:extLst>
            <a:ext uri="{FF2B5EF4-FFF2-40B4-BE49-F238E27FC236}">
              <a16:creationId xmlns:a16="http://schemas.microsoft.com/office/drawing/2014/main" xmlns="" id="{6EBCB829-E5C4-4607-B4B0-41E8AC2A01BA}"/>
            </a:ext>
          </a:extLst>
        </xdr:cNvPr>
        <xdr:cNvSpPr txBox="1">
          <a:spLocks noChangeArrowheads="1"/>
        </xdr:cNvSpPr>
      </xdr:nvSpPr>
      <xdr:spPr bwMode="auto">
        <a:xfrm>
          <a:off x="12540961"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85</xdr:row>
      <xdr:rowOff>0</xdr:rowOff>
    </xdr:from>
    <xdr:ext cx="95250" cy="171450"/>
    <xdr:sp macro="" textlink="">
      <xdr:nvSpPr>
        <xdr:cNvPr id="3669" name="Text Box 16">
          <a:extLst>
            <a:ext uri="{FF2B5EF4-FFF2-40B4-BE49-F238E27FC236}">
              <a16:creationId xmlns:a16="http://schemas.microsoft.com/office/drawing/2014/main" xmlns="" id="{A10D6257-CF64-4317-A5B0-EA60150CF5E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85</xdr:row>
      <xdr:rowOff>0</xdr:rowOff>
    </xdr:from>
    <xdr:ext cx="95250" cy="171450"/>
    <xdr:sp macro="" textlink="">
      <xdr:nvSpPr>
        <xdr:cNvPr id="3670" name="Text Box 17">
          <a:extLst>
            <a:ext uri="{FF2B5EF4-FFF2-40B4-BE49-F238E27FC236}">
              <a16:creationId xmlns:a16="http://schemas.microsoft.com/office/drawing/2014/main" xmlns="" id="{DB9F4C35-1122-48A4-BDE8-E7EF9F6B5C2B}"/>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85</xdr:row>
      <xdr:rowOff>0</xdr:rowOff>
    </xdr:from>
    <xdr:ext cx="95250" cy="171450"/>
    <xdr:sp macro="" textlink="">
      <xdr:nvSpPr>
        <xdr:cNvPr id="3671" name="Text Box 18">
          <a:extLst>
            <a:ext uri="{FF2B5EF4-FFF2-40B4-BE49-F238E27FC236}">
              <a16:creationId xmlns:a16="http://schemas.microsoft.com/office/drawing/2014/main" xmlns="" id="{19C31CCE-3E68-4F60-A986-28C13907FD9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85</xdr:row>
      <xdr:rowOff>0</xdr:rowOff>
    </xdr:from>
    <xdr:ext cx="95250" cy="171450"/>
    <xdr:sp macro="" textlink="">
      <xdr:nvSpPr>
        <xdr:cNvPr id="3672" name="Text Box 19">
          <a:extLst>
            <a:ext uri="{FF2B5EF4-FFF2-40B4-BE49-F238E27FC236}">
              <a16:creationId xmlns:a16="http://schemas.microsoft.com/office/drawing/2014/main" xmlns="" id="{D2919EF1-2410-472E-AE46-04EFF3CD2F3F}"/>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85</xdr:row>
      <xdr:rowOff>0</xdr:rowOff>
    </xdr:from>
    <xdr:ext cx="95250" cy="171450"/>
    <xdr:sp macro="" textlink="">
      <xdr:nvSpPr>
        <xdr:cNvPr id="3673" name="Text Box 16">
          <a:extLst>
            <a:ext uri="{FF2B5EF4-FFF2-40B4-BE49-F238E27FC236}">
              <a16:creationId xmlns:a16="http://schemas.microsoft.com/office/drawing/2014/main" xmlns="" id="{19F8B381-7871-44E2-8FD1-2A8206F3D1D5}"/>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85</xdr:row>
      <xdr:rowOff>0</xdr:rowOff>
    </xdr:from>
    <xdr:ext cx="95250" cy="171450"/>
    <xdr:sp macro="" textlink="">
      <xdr:nvSpPr>
        <xdr:cNvPr id="3674" name="Text Box 17">
          <a:extLst>
            <a:ext uri="{FF2B5EF4-FFF2-40B4-BE49-F238E27FC236}">
              <a16:creationId xmlns:a16="http://schemas.microsoft.com/office/drawing/2014/main" xmlns="" id="{89FEA489-855A-4864-AE59-8CF024E2D2FB}"/>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85</xdr:row>
      <xdr:rowOff>0</xdr:rowOff>
    </xdr:from>
    <xdr:ext cx="95250" cy="171450"/>
    <xdr:sp macro="" textlink="">
      <xdr:nvSpPr>
        <xdr:cNvPr id="3675" name="Text Box 18">
          <a:extLst>
            <a:ext uri="{FF2B5EF4-FFF2-40B4-BE49-F238E27FC236}">
              <a16:creationId xmlns:a16="http://schemas.microsoft.com/office/drawing/2014/main" xmlns="" id="{09A9C255-A094-4645-987F-C291330B16AD}"/>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85</xdr:row>
      <xdr:rowOff>0</xdr:rowOff>
    </xdr:from>
    <xdr:ext cx="95250" cy="171450"/>
    <xdr:sp macro="" textlink="">
      <xdr:nvSpPr>
        <xdr:cNvPr id="3676" name="Text Box 19">
          <a:extLst>
            <a:ext uri="{FF2B5EF4-FFF2-40B4-BE49-F238E27FC236}">
              <a16:creationId xmlns:a16="http://schemas.microsoft.com/office/drawing/2014/main" xmlns="" id="{AC98172A-9CB6-4E58-B383-BFC795AE18CE}"/>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85</xdr:row>
      <xdr:rowOff>0</xdr:rowOff>
    </xdr:from>
    <xdr:ext cx="95250" cy="171450"/>
    <xdr:sp macro="" textlink="">
      <xdr:nvSpPr>
        <xdr:cNvPr id="3677" name="Text Box 16">
          <a:extLst>
            <a:ext uri="{FF2B5EF4-FFF2-40B4-BE49-F238E27FC236}">
              <a16:creationId xmlns:a16="http://schemas.microsoft.com/office/drawing/2014/main" xmlns="" id="{08CEF1DA-4C81-42E2-A2C7-095E69FD597F}"/>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85</xdr:row>
      <xdr:rowOff>0</xdr:rowOff>
    </xdr:from>
    <xdr:ext cx="95250" cy="171450"/>
    <xdr:sp macro="" textlink="">
      <xdr:nvSpPr>
        <xdr:cNvPr id="3678" name="Text Box 17">
          <a:extLst>
            <a:ext uri="{FF2B5EF4-FFF2-40B4-BE49-F238E27FC236}">
              <a16:creationId xmlns:a16="http://schemas.microsoft.com/office/drawing/2014/main" xmlns="" id="{A52EB232-4467-4532-BE0C-893F2EF6E12F}"/>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85</xdr:row>
      <xdr:rowOff>0</xdr:rowOff>
    </xdr:from>
    <xdr:ext cx="95250" cy="171450"/>
    <xdr:sp macro="" textlink="">
      <xdr:nvSpPr>
        <xdr:cNvPr id="3679" name="Text Box 18">
          <a:extLst>
            <a:ext uri="{FF2B5EF4-FFF2-40B4-BE49-F238E27FC236}">
              <a16:creationId xmlns:a16="http://schemas.microsoft.com/office/drawing/2014/main" xmlns="" id="{7AF3F503-C702-491B-9CA5-C90FD855922B}"/>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85</xdr:row>
      <xdr:rowOff>0</xdr:rowOff>
    </xdr:from>
    <xdr:ext cx="95250" cy="171450"/>
    <xdr:sp macro="" textlink="">
      <xdr:nvSpPr>
        <xdr:cNvPr id="3680" name="Text Box 19">
          <a:extLst>
            <a:ext uri="{FF2B5EF4-FFF2-40B4-BE49-F238E27FC236}">
              <a16:creationId xmlns:a16="http://schemas.microsoft.com/office/drawing/2014/main" xmlns="" id="{CD919286-6287-4EAC-9BA5-79F392F3648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83</xdr:row>
      <xdr:rowOff>504825</xdr:rowOff>
    </xdr:from>
    <xdr:ext cx="95250" cy="444014"/>
    <xdr:sp macro="" textlink="">
      <xdr:nvSpPr>
        <xdr:cNvPr id="3681" name="Text Box 15">
          <a:extLst>
            <a:ext uri="{FF2B5EF4-FFF2-40B4-BE49-F238E27FC236}">
              <a16:creationId xmlns:a16="http://schemas.microsoft.com/office/drawing/2014/main" xmlns="" id="{FE304132-9FDC-4BD4-BCF4-D367BFC7C25A}"/>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85</xdr:row>
      <xdr:rowOff>0</xdr:rowOff>
    </xdr:from>
    <xdr:ext cx="95250" cy="171450"/>
    <xdr:sp macro="" textlink="">
      <xdr:nvSpPr>
        <xdr:cNvPr id="3682" name="Text Box 16">
          <a:extLst>
            <a:ext uri="{FF2B5EF4-FFF2-40B4-BE49-F238E27FC236}">
              <a16:creationId xmlns:a16="http://schemas.microsoft.com/office/drawing/2014/main" xmlns="" id="{EB7622F5-0A2A-4E10-970E-7FA7DFA9504C}"/>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85</xdr:row>
      <xdr:rowOff>0</xdr:rowOff>
    </xdr:from>
    <xdr:ext cx="95250" cy="171450"/>
    <xdr:sp macro="" textlink="">
      <xdr:nvSpPr>
        <xdr:cNvPr id="3683" name="Text Box 17">
          <a:extLst>
            <a:ext uri="{FF2B5EF4-FFF2-40B4-BE49-F238E27FC236}">
              <a16:creationId xmlns:a16="http://schemas.microsoft.com/office/drawing/2014/main" xmlns="" id="{84C33DEB-010C-4BBF-A0D3-757C535508EC}"/>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85</xdr:row>
      <xdr:rowOff>0</xdr:rowOff>
    </xdr:from>
    <xdr:ext cx="95250" cy="171450"/>
    <xdr:sp macro="" textlink="">
      <xdr:nvSpPr>
        <xdr:cNvPr id="3684" name="Text Box 18">
          <a:extLst>
            <a:ext uri="{FF2B5EF4-FFF2-40B4-BE49-F238E27FC236}">
              <a16:creationId xmlns:a16="http://schemas.microsoft.com/office/drawing/2014/main" xmlns="" id="{19BD7B72-941C-407C-9701-8B1888FB13EF}"/>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85</xdr:row>
      <xdr:rowOff>0</xdr:rowOff>
    </xdr:from>
    <xdr:ext cx="95250" cy="171450"/>
    <xdr:sp macro="" textlink="">
      <xdr:nvSpPr>
        <xdr:cNvPr id="3685" name="Text Box 19">
          <a:extLst>
            <a:ext uri="{FF2B5EF4-FFF2-40B4-BE49-F238E27FC236}">
              <a16:creationId xmlns:a16="http://schemas.microsoft.com/office/drawing/2014/main" xmlns="" id="{0F6CE62D-95DD-449F-82E2-B45B10424A6B}"/>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83</xdr:row>
      <xdr:rowOff>504825</xdr:rowOff>
    </xdr:from>
    <xdr:ext cx="95250" cy="442269"/>
    <xdr:sp macro="" textlink="">
      <xdr:nvSpPr>
        <xdr:cNvPr id="3686" name="Text Box 15">
          <a:extLst>
            <a:ext uri="{FF2B5EF4-FFF2-40B4-BE49-F238E27FC236}">
              <a16:creationId xmlns:a16="http://schemas.microsoft.com/office/drawing/2014/main" xmlns="" id="{0D119A6A-C301-4286-A127-FCD558DCC0C9}"/>
            </a:ext>
          </a:extLst>
        </xdr:cNvPr>
        <xdr:cNvSpPr txBox="1">
          <a:spLocks noChangeArrowheads="1"/>
        </xdr:cNvSpPr>
      </xdr:nvSpPr>
      <xdr:spPr bwMode="auto">
        <a:xfrm>
          <a:off x="12540961" y="673302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85</xdr:row>
      <xdr:rowOff>0</xdr:rowOff>
    </xdr:from>
    <xdr:ext cx="95250" cy="171450"/>
    <xdr:sp macro="" textlink="">
      <xdr:nvSpPr>
        <xdr:cNvPr id="3687" name="Text Box 16">
          <a:extLst>
            <a:ext uri="{FF2B5EF4-FFF2-40B4-BE49-F238E27FC236}">
              <a16:creationId xmlns:a16="http://schemas.microsoft.com/office/drawing/2014/main" xmlns="" id="{83A2A67E-6145-4E7D-AB22-8B98B37FFBB2}"/>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85</xdr:row>
      <xdr:rowOff>0</xdr:rowOff>
    </xdr:from>
    <xdr:ext cx="95250" cy="171450"/>
    <xdr:sp macro="" textlink="">
      <xdr:nvSpPr>
        <xdr:cNvPr id="3688" name="Text Box 17">
          <a:extLst>
            <a:ext uri="{FF2B5EF4-FFF2-40B4-BE49-F238E27FC236}">
              <a16:creationId xmlns:a16="http://schemas.microsoft.com/office/drawing/2014/main" xmlns="" id="{3B2EE7D6-67A8-4D0D-8FAE-FC721DDF3AF8}"/>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85</xdr:row>
      <xdr:rowOff>0</xdr:rowOff>
    </xdr:from>
    <xdr:ext cx="95250" cy="171450"/>
    <xdr:sp macro="" textlink="">
      <xdr:nvSpPr>
        <xdr:cNvPr id="3689" name="Text Box 18">
          <a:extLst>
            <a:ext uri="{FF2B5EF4-FFF2-40B4-BE49-F238E27FC236}">
              <a16:creationId xmlns:a16="http://schemas.microsoft.com/office/drawing/2014/main" xmlns="" id="{82D7C409-813A-47D5-BD8D-EB9E5BD25EA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85</xdr:row>
      <xdr:rowOff>0</xdr:rowOff>
    </xdr:from>
    <xdr:ext cx="95250" cy="171450"/>
    <xdr:sp macro="" textlink="">
      <xdr:nvSpPr>
        <xdr:cNvPr id="3690" name="Text Box 16">
          <a:extLst>
            <a:ext uri="{FF2B5EF4-FFF2-40B4-BE49-F238E27FC236}">
              <a16:creationId xmlns:a16="http://schemas.microsoft.com/office/drawing/2014/main" xmlns="" id="{B06FB741-FCEE-4643-97F4-685544C91371}"/>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85</xdr:row>
      <xdr:rowOff>0</xdr:rowOff>
    </xdr:from>
    <xdr:ext cx="95250" cy="171450"/>
    <xdr:sp macro="" textlink="">
      <xdr:nvSpPr>
        <xdr:cNvPr id="3691" name="Text Box 17">
          <a:extLst>
            <a:ext uri="{FF2B5EF4-FFF2-40B4-BE49-F238E27FC236}">
              <a16:creationId xmlns:a16="http://schemas.microsoft.com/office/drawing/2014/main" xmlns="" id="{C1023A9D-3A06-4C9B-BCF8-00DAC4769775}"/>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85</xdr:row>
      <xdr:rowOff>0</xdr:rowOff>
    </xdr:from>
    <xdr:ext cx="95250" cy="171450"/>
    <xdr:sp macro="" textlink="">
      <xdr:nvSpPr>
        <xdr:cNvPr id="3692" name="Text Box 18">
          <a:extLst>
            <a:ext uri="{FF2B5EF4-FFF2-40B4-BE49-F238E27FC236}">
              <a16:creationId xmlns:a16="http://schemas.microsoft.com/office/drawing/2014/main" xmlns="" id="{DB13429F-AF38-4639-86BF-5678016D3D5C}"/>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85</xdr:row>
      <xdr:rowOff>0</xdr:rowOff>
    </xdr:from>
    <xdr:ext cx="95250" cy="171450"/>
    <xdr:sp macro="" textlink="">
      <xdr:nvSpPr>
        <xdr:cNvPr id="3693" name="Text Box 19">
          <a:extLst>
            <a:ext uri="{FF2B5EF4-FFF2-40B4-BE49-F238E27FC236}">
              <a16:creationId xmlns:a16="http://schemas.microsoft.com/office/drawing/2014/main" xmlns="" id="{30844F25-9C6E-4B3B-B660-5ECAF2B16D22}"/>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85</xdr:row>
      <xdr:rowOff>0</xdr:rowOff>
    </xdr:from>
    <xdr:ext cx="95250" cy="171450"/>
    <xdr:sp macro="" textlink="">
      <xdr:nvSpPr>
        <xdr:cNvPr id="3694" name="Text Box 16">
          <a:extLst>
            <a:ext uri="{FF2B5EF4-FFF2-40B4-BE49-F238E27FC236}">
              <a16:creationId xmlns:a16="http://schemas.microsoft.com/office/drawing/2014/main" xmlns="" id="{9066001E-7B85-4E3F-8F5B-31292D2B3B54}"/>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85</xdr:row>
      <xdr:rowOff>0</xdr:rowOff>
    </xdr:from>
    <xdr:ext cx="95250" cy="171450"/>
    <xdr:sp macro="" textlink="">
      <xdr:nvSpPr>
        <xdr:cNvPr id="3695" name="Text Box 17">
          <a:extLst>
            <a:ext uri="{FF2B5EF4-FFF2-40B4-BE49-F238E27FC236}">
              <a16:creationId xmlns:a16="http://schemas.microsoft.com/office/drawing/2014/main" xmlns="" id="{5A2ADB80-A319-41E8-A429-9274B594F88B}"/>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85</xdr:row>
      <xdr:rowOff>0</xdr:rowOff>
    </xdr:from>
    <xdr:ext cx="95250" cy="171450"/>
    <xdr:sp macro="" textlink="">
      <xdr:nvSpPr>
        <xdr:cNvPr id="3696" name="Text Box 18">
          <a:extLst>
            <a:ext uri="{FF2B5EF4-FFF2-40B4-BE49-F238E27FC236}">
              <a16:creationId xmlns:a16="http://schemas.microsoft.com/office/drawing/2014/main" xmlns="" id="{C2040A6B-B446-46E9-8AFF-3B0F4D7AE346}"/>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85</xdr:row>
      <xdr:rowOff>170392</xdr:rowOff>
    </xdr:from>
    <xdr:ext cx="95250" cy="213632"/>
    <xdr:sp macro="" textlink="">
      <xdr:nvSpPr>
        <xdr:cNvPr id="3697" name="Text Box 15">
          <a:extLst>
            <a:ext uri="{FF2B5EF4-FFF2-40B4-BE49-F238E27FC236}">
              <a16:creationId xmlns:a16="http://schemas.microsoft.com/office/drawing/2014/main" xmlns="" id="{67BBD93F-DFCD-4C33-8C33-67918718F2C9}"/>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85</xdr:row>
      <xdr:rowOff>0</xdr:rowOff>
    </xdr:from>
    <xdr:ext cx="95250" cy="171450"/>
    <xdr:sp macro="" textlink="">
      <xdr:nvSpPr>
        <xdr:cNvPr id="3698" name="Text Box 16">
          <a:extLst>
            <a:ext uri="{FF2B5EF4-FFF2-40B4-BE49-F238E27FC236}">
              <a16:creationId xmlns:a16="http://schemas.microsoft.com/office/drawing/2014/main" xmlns="" id="{1CBC58D3-BC2D-4331-B3C2-04ABF3904CD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85</xdr:row>
      <xdr:rowOff>0</xdr:rowOff>
    </xdr:from>
    <xdr:ext cx="95250" cy="171450"/>
    <xdr:sp macro="" textlink="">
      <xdr:nvSpPr>
        <xdr:cNvPr id="3699" name="Text Box 17">
          <a:extLst>
            <a:ext uri="{FF2B5EF4-FFF2-40B4-BE49-F238E27FC236}">
              <a16:creationId xmlns:a16="http://schemas.microsoft.com/office/drawing/2014/main" xmlns="" id="{E86E5066-F068-4403-9CE3-C3E632C507C4}"/>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85</xdr:row>
      <xdr:rowOff>0</xdr:rowOff>
    </xdr:from>
    <xdr:ext cx="95250" cy="171450"/>
    <xdr:sp macro="" textlink="">
      <xdr:nvSpPr>
        <xdr:cNvPr id="3700" name="Text Box 18">
          <a:extLst>
            <a:ext uri="{FF2B5EF4-FFF2-40B4-BE49-F238E27FC236}">
              <a16:creationId xmlns:a16="http://schemas.microsoft.com/office/drawing/2014/main" xmlns="" id="{CFF117B1-BFA2-47DC-8EA4-EB5C524E2CA4}"/>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85</xdr:row>
      <xdr:rowOff>0</xdr:rowOff>
    </xdr:from>
    <xdr:ext cx="95250" cy="171450"/>
    <xdr:sp macro="" textlink="">
      <xdr:nvSpPr>
        <xdr:cNvPr id="3701" name="Text Box 19">
          <a:extLst>
            <a:ext uri="{FF2B5EF4-FFF2-40B4-BE49-F238E27FC236}">
              <a16:creationId xmlns:a16="http://schemas.microsoft.com/office/drawing/2014/main" xmlns="" id="{FB33CB02-8CB1-4C5F-B1E9-E1C2A27466EB}"/>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85</xdr:row>
      <xdr:rowOff>0</xdr:rowOff>
    </xdr:from>
    <xdr:ext cx="95250" cy="171450"/>
    <xdr:sp macro="" textlink="">
      <xdr:nvSpPr>
        <xdr:cNvPr id="3702" name="Text Box 16">
          <a:extLst>
            <a:ext uri="{FF2B5EF4-FFF2-40B4-BE49-F238E27FC236}">
              <a16:creationId xmlns:a16="http://schemas.microsoft.com/office/drawing/2014/main" xmlns="" id="{442AB492-24DA-4F38-9690-29958E95381A}"/>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85</xdr:row>
      <xdr:rowOff>0</xdr:rowOff>
    </xdr:from>
    <xdr:ext cx="95250" cy="171450"/>
    <xdr:sp macro="" textlink="">
      <xdr:nvSpPr>
        <xdr:cNvPr id="3703" name="Text Box 17">
          <a:extLst>
            <a:ext uri="{FF2B5EF4-FFF2-40B4-BE49-F238E27FC236}">
              <a16:creationId xmlns:a16="http://schemas.microsoft.com/office/drawing/2014/main" xmlns="" id="{4010D55C-7A99-4E0C-B6CA-FF6F5E63D80E}"/>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85</xdr:row>
      <xdr:rowOff>0</xdr:rowOff>
    </xdr:from>
    <xdr:ext cx="95250" cy="171450"/>
    <xdr:sp macro="" textlink="">
      <xdr:nvSpPr>
        <xdr:cNvPr id="3704" name="Text Box 18">
          <a:extLst>
            <a:ext uri="{FF2B5EF4-FFF2-40B4-BE49-F238E27FC236}">
              <a16:creationId xmlns:a16="http://schemas.microsoft.com/office/drawing/2014/main" xmlns="" id="{94C971E2-F58D-4967-A7EC-7DE0877638DB}"/>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85</xdr:row>
      <xdr:rowOff>0</xdr:rowOff>
    </xdr:from>
    <xdr:ext cx="95250" cy="171450"/>
    <xdr:sp macro="" textlink="">
      <xdr:nvSpPr>
        <xdr:cNvPr id="3705" name="Text Box 19">
          <a:extLst>
            <a:ext uri="{FF2B5EF4-FFF2-40B4-BE49-F238E27FC236}">
              <a16:creationId xmlns:a16="http://schemas.microsoft.com/office/drawing/2014/main" xmlns="" id="{90A8F29E-8050-454A-B919-845154D4291C}"/>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82</xdr:row>
      <xdr:rowOff>0</xdr:rowOff>
    </xdr:from>
    <xdr:ext cx="95250" cy="171450"/>
    <xdr:sp macro="" textlink="">
      <xdr:nvSpPr>
        <xdr:cNvPr id="3706" name="Text Box 16">
          <a:extLst>
            <a:ext uri="{FF2B5EF4-FFF2-40B4-BE49-F238E27FC236}">
              <a16:creationId xmlns:a16="http://schemas.microsoft.com/office/drawing/2014/main" xmlns="" id="{00FD2DBC-97AA-42D5-9445-98C40CC68E11}"/>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82</xdr:row>
      <xdr:rowOff>0</xdr:rowOff>
    </xdr:from>
    <xdr:ext cx="95250" cy="171450"/>
    <xdr:sp macro="" textlink="">
      <xdr:nvSpPr>
        <xdr:cNvPr id="3707" name="Text Box 17">
          <a:extLst>
            <a:ext uri="{FF2B5EF4-FFF2-40B4-BE49-F238E27FC236}">
              <a16:creationId xmlns:a16="http://schemas.microsoft.com/office/drawing/2014/main" xmlns="" id="{92F781E8-8920-4BED-AB00-9611919F3882}"/>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82</xdr:row>
      <xdr:rowOff>0</xdr:rowOff>
    </xdr:from>
    <xdr:ext cx="95250" cy="171450"/>
    <xdr:sp macro="" textlink="">
      <xdr:nvSpPr>
        <xdr:cNvPr id="3708" name="Text Box 18">
          <a:extLst>
            <a:ext uri="{FF2B5EF4-FFF2-40B4-BE49-F238E27FC236}">
              <a16:creationId xmlns:a16="http://schemas.microsoft.com/office/drawing/2014/main" xmlns="" id="{072504E1-F71A-4869-A86C-78ABF60D92D6}"/>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82</xdr:row>
      <xdr:rowOff>0</xdr:rowOff>
    </xdr:from>
    <xdr:ext cx="95250" cy="171450"/>
    <xdr:sp macro="" textlink="">
      <xdr:nvSpPr>
        <xdr:cNvPr id="3709" name="Text Box 19">
          <a:extLst>
            <a:ext uri="{FF2B5EF4-FFF2-40B4-BE49-F238E27FC236}">
              <a16:creationId xmlns:a16="http://schemas.microsoft.com/office/drawing/2014/main" xmlns="" id="{5769AE62-38B9-4058-A089-678B624B03F8}"/>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83</xdr:row>
      <xdr:rowOff>504825</xdr:rowOff>
    </xdr:from>
    <xdr:ext cx="95250" cy="444014"/>
    <xdr:sp macro="" textlink="">
      <xdr:nvSpPr>
        <xdr:cNvPr id="3710" name="Text Box 15">
          <a:extLst>
            <a:ext uri="{FF2B5EF4-FFF2-40B4-BE49-F238E27FC236}">
              <a16:creationId xmlns:a16="http://schemas.microsoft.com/office/drawing/2014/main" xmlns="" id="{76C82D4B-0790-47A2-9CE9-4DC106B7B53D}"/>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85</xdr:row>
      <xdr:rowOff>0</xdr:rowOff>
    </xdr:from>
    <xdr:ext cx="95250" cy="171450"/>
    <xdr:sp macro="" textlink="">
      <xdr:nvSpPr>
        <xdr:cNvPr id="3711" name="Text Box 16">
          <a:extLst>
            <a:ext uri="{FF2B5EF4-FFF2-40B4-BE49-F238E27FC236}">
              <a16:creationId xmlns:a16="http://schemas.microsoft.com/office/drawing/2014/main" xmlns="" id="{0744E85B-4BA3-4477-9CED-22061213AEA9}"/>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85</xdr:row>
      <xdr:rowOff>0</xdr:rowOff>
    </xdr:from>
    <xdr:ext cx="95250" cy="171450"/>
    <xdr:sp macro="" textlink="">
      <xdr:nvSpPr>
        <xdr:cNvPr id="3712" name="Text Box 17">
          <a:extLst>
            <a:ext uri="{FF2B5EF4-FFF2-40B4-BE49-F238E27FC236}">
              <a16:creationId xmlns:a16="http://schemas.microsoft.com/office/drawing/2014/main" xmlns="" id="{118DE898-E376-45AE-A16A-2DAC095188EC}"/>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85</xdr:row>
      <xdr:rowOff>0</xdr:rowOff>
    </xdr:from>
    <xdr:ext cx="95250" cy="171450"/>
    <xdr:sp macro="" textlink="">
      <xdr:nvSpPr>
        <xdr:cNvPr id="3713" name="Text Box 18">
          <a:extLst>
            <a:ext uri="{FF2B5EF4-FFF2-40B4-BE49-F238E27FC236}">
              <a16:creationId xmlns:a16="http://schemas.microsoft.com/office/drawing/2014/main" xmlns="" id="{A5A67860-6AB6-4F66-B995-7A03BD2AC55F}"/>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85</xdr:row>
      <xdr:rowOff>0</xdr:rowOff>
    </xdr:from>
    <xdr:ext cx="95250" cy="171450"/>
    <xdr:sp macro="" textlink="">
      <xdr:nvSpPr>
        <xdr:cNvPr id="3714" name="Text Box 19">
          <a:extLst>
            <a:ext uri="{FF2B5EF4-FFF2-40B4-BE49-F238E27FC236}">
              <a16:creationId xmlns:a16="http://schemas.microsoft.com/office/drawing/2014/main" xmlns="" id="{8A0B52FB-76BD-45E2-BE73-BEC85F3A02B7}"/>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85</xdr:row>
      <xdr:rowOff>0</xdr:rowOff>
    </xdr:from>
    <xdr:ext cx="95250" cy="171450"/>
    <xdr:sp macro="" textlink="">
      <xdr:nvSpPr>
        <xdr:cNvPr id="3715" name="Text Box 16">
          <a:extLst>
            <a:ext uri="{FF2B5EF4-FFF2-40B4-BE49-F238E27FC236}">
              <a16:creationId xmlns:a16="http://schemas.microsoft.com/office/drawing/2014/main" xmlns="" id="{F50FE25B-2421-425B-AD52-0E5044BE8307}"/>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85</xdr:row>
      <xdr:rowOff>0</xdr:rowOff>
    </xdr:from>
    <xdr:ext cx="95250" cy="171450"/>
    <xdr:sp macro="" textlink="">
      <xdr:nvSpPr>
        <xdr:cNvPr id="3716" name="Text Box 17">
          <a:extLst>
            <a:ext uri="{FF2B5EF4-FFF2-40B4-BE49-F238E27FC236}">
              <a16:creationId xmlns:a16="http://schemas.microsoft.com/office/drawing/2014/main" xmlns="" id="{60C2A238-7FA2-414B-8B02-C86A79336AC7}"/>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85</xdr:row>
      <xdr:rowOff>15875</xdr:rowOff>
    </xdr:from>
    <xdr:ext cx="95250" cy="171450"/>
    <xdr:sp macro="" textlink="">
      <xdr:nvSpPr>
        <xdr:cNvPr id="3717" name="Text Box 18">
          <a:extLst>
            <a:ext uri="{FF2B5EF4-FFF2-40B4-BE49-F238E27FC236}">
              <a16:creationId xmlns:a16="http://schemas.microsoft.com/office/drawing/2014/main" xmlns="" id="{ADE91C44-D951-4CBE-B68A-A7D17BCEAB5B}"/>
            </a:ext>
          </a:extLst>
        </xdr:cNvPr>
        <xdr:cNvSpPr txBox="1">
          <a:spLocks noChangeArrowheads="1"/>
        </xdr:cNvSpPr>
      </xdr:nvSpPr>
      <xdr:spPr bwMode="auto">
        <a:xfrm>
          <a:off x="12485398" y="711633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85</xdr:row>
      <xdr:rowOff>0</xdr:rowOff>
    </xdr:from>
    <xdr:ext cx="95250" cy="171450"/>
    <xdr:sp macro="" textlink="">
      <xdr:nvSpPr>
        <xdr:cNvPr id="3718" name="Text Box 16">
          <a:extLst>
            <a:ext uri="{FF2B5EF4-FFF2-40B4-BE49-F238E27FC236}">
              <a16:creationId xmlns:a16="http://schemas.microsoft.com/office/drawing/2014/main" xmlns="" id="{540AD9BE-8D88-4BD9-AA5F-553C1F2E8F55}"/>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85</xdr:row>
      <xdr:rowOff>0</xdr:rowOff>
    </xdr:from>
    <xdr:ext cx="95250" cy="171450"/>
    <xdr:sp macro="" textlink="">
      <xdr:nvSpPr>
        <xdr:cNvPr id="3719" name="Text Box 17">
          <a:extLst>
            <a:ext uri="{FF2B5EF4-FFF2-40B4-BE49-F238E27FC236}">
              <a16:creationId xmlns:a16="http://schemas.microsoft.com/office/drawing/2014/main" xmlns="" id="{D5E921FA-1BD3-4C71-8D47-F46720955D5D}"/>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85</xdr:row>
      <xdr:rowOff>0</xdr:rowOff>
    </xdr:from>
    <xdr:ext cx="95250" cy="171450"/>
    <xdr:sp macro="" textlink="">
      <xdr:nvSpPr>
        <xdr:cNvPr id="3720" name="Text Box 18">
          <a:extLst>
            <a:ext uri="{FF2B5EF4-FFF2-40B4-BE49-F238E27FC236}">
              <a16:creationId xmlns:a16="http://schemas.microsoft.com/office/drawing/2014/main" xmlns="" id="{04BD1307-07A4-40F5-BAEB-AAEE4877CC3E}"/>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85</xdr:row>
      <xdr:rowOff>0</xdr:rowOff>
    </xdr:from>
    <xdr:ext cx="95250" cy="171450"/>
    <xdr:sp macro="" textlink="">
      <xdr:nvSpPr>
        <xdr:cNvPr id="3721" name="Text Box 19">
          <a:extLst>
            <a:ext uri="{FF2B5EF4-FFF2-40B4-BE49-F238E27FC236}">
              <a16:creationId xmlns:a16="http://schemas.microsoft.com/office/drawing/2014/main" xmlns="" id="{CB08ECD1-6E30-4D21-8D05-DAC51F183394}"/>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85</xdr:row>
      <xdr:rowOff>0</xdr:rowOff>
    </xdr:from>
    <xdr:ext cx="95250" cy="171450"/>
    <xdr:sp macro="" textlink="">
      <xdr:nvSpPr>
        <xdr:cNvPr id="3722" name="Text Box 16">
          <a:extLst>
            <a:ext uri="{FF2B5EF4-FFF2-40B4-BE49-F238E27FC236}">
              <a16:creationId xmlns:a16="http://schemas.microsoft.com/office/drawing/2014/main" xmlns="" id="{75EFF894-BC6E-411C-9A6C-B7430A691E4B}"/>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85</xdr:row>
      <xdr:rowOff>170392</xdr:rowOff>
    </xdr:from>
    <xdr:ext cx="95250" cy="213632"/>
    <xdr:sp macro="" textlink="">
      <xdr:nvSpPr>
        <xdr:cNvPr id="3723" name="Text Box 15">
          <a:extLst>
            <a:ext uri="{FF2B5EF4-FFF2-40B4-BE49-F238E27FC236}">
              <a16:creationId xmlns:a16="http://schemas.microsoft.com/office/drawing/2014/main" xmlns="" id="{4A996122-E0EA-45AA-890E-EDFDDA8D289E}"/>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85</xdr:row>
      <xdr:rowOff>504825</xdr:rowOff>
    </xdr:from>
    <xdr:ext cx="95250" cy="448496"/>
    <xdr:sp macro="" textlink="">
      <xdr:nvSpPr>
        <xdr:cNvPr id="3724" name="Text Box 15">
          <a:extLst>
            <a:ext uri="{FF2B5EF4-FFF2-40B4-BE49-F238E27FC236}">
              <a16:creationId xmlns:a16="http://schemas.microsoft.com/office/drawing/2014/main" xmlns="" id="{16782361-7F8D-4D9C-8678-D1DC9F138566}"/>
            </a:ext>
          </a:extLst>
        </xdr:cNvPr>
        <xdr:cNvSpPr txBox="1">
          <a:spLocks noChangeArrowheads="1"/>
        </xdr:cNvSpPr>
      </xdr:nvSpPr>
      <xdr:spPr bwMode="auto">
        <a:xfrm>
          <a:off x="4664364" y="5994111"/>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85</xdr:row>
      <xdr:rowOff>504825</xdr:rowOff>
    </xdr:from>
    <xdr:ext cx="95250" cy="442269"/>
    <xdr:sp macro="" textlink="">
      <xdr:nvSpPr>
        <xdr:cNvPr id="3725" name="Text Box 15">
          <a:extLst>
            <a:ext uri="{FF2B5EF4-FFF2-40B4-BE49-F238E27FC236}">
              <a16:creationId xmlns:a16="http://schemas.microsoft.com/office/drawing/2014/main" xmlns="" id="{4804FEE7-D092-4526-A779-1D30822C26EE}"/>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85</xdr:row>
      <xdr:rowOff>504825</xdr:rowOff>
    </xdr:from>
    <xdr:ext cx="95250" cy="442269"/>
    <xdr:sp macro="" textlink="">
      <xdr:nvSpPr>
        <xdr:cNvPr id="3726" name="Text Box 15">
          <a:extLst>
            <a:ext uri="{FF2B5EF4-FFF2-40B4-BE49-F238E27FC236}">
              <a16:creationId xmlns:a16="http://schemas.microsoft.com/office/drawing/2014/main" xmlns="" id="{453756A0-2842-41E9-95D6-B10735AF2837}"/>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85</xdr:row>
      <xdr:rowOff>504825</xdr:rowOff>
    </xdr:from>
    <xdr:ext cx="95250" cy="213632"/>
    <xdr:sp macro="" textlink="">
      <xdr:nvSpPr>
        <xdr:cNvPr id="3727" name="Text Box 15">
          <a:extLst>
            <a:ext uri="{FF2B5EF4-FFF2-40B4-BE49-F238E27FC236}">
              <a16:creationId xmlns:a16="http://schemas.microsoft.com/office/drawing/2014/main" xmlns="" id="{376B8D5B-ACA4-4075-971D-D313BF511B3B}"/>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85</xdr:row>
      <xdr:rowOff>504825</xdr:rowOff>
    </xdr:from>
    <xdr:ext cx="95250" cy="444331"/>
    <xdr:sp macro="" textlink="">
      <xdr:nvSpPr>
        <xdr:cNvPr id="3728" name="Text Box 15">
          <a:extLst>
            <a:ext uri="{FF2B5EF4-FFF2-40B4-BE49-F238E27FC236}">
              <a16:creationId xmlns:a16="http://schemas.microsoft.com/office/drawing/2014/main" xmlns="" id="{12779942-5C33-4953-A300-047505825925}"/>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85</xdr:row>
      <xdr:rowOff>170392</xdr:rowOff>
    </xdr:from>
    <xdr:ext cx="95250" cy="213632"/>
    <xdr:sp macro="" textlink="">
      <xdr:nvSpPr>
        <xdr:cNvPr id="3729" name="Text Box 15">
          <a:extLst>
            <a:ext uri="{FF2B5EF4-FFF2-40B4-BE49-F238E27FC236}">
              <a16:creationId xmlns:a16="http://schemas.microsoft.com/office/drawing/2014/main" xmlns="" id="{7994E08A-F4B5-4841-92CB-16FBD0FBB384}"/>
            </a:ext>
          </a:extLst>
        </xdr:cNvPr>
        <xdr:cNvSpPr txBox="1">
          <a:spLocks noChangeArrowheads="1"/>
        </xdr:cNvSpPr>
      </xdr:nvSpPr>
      <xdr:spPr bwMode="auto">
        <a:xfrm>
          <a:off x="12578484" y="579302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89</xdr:row>
      <xdr:rowOff>0</xdr:rowOff>
    </xdr:from>
    <xdr:ext cx="95250" cy="171450"/>
    <xdr:sp macro="" textlink="">
      <xdr:nvSpPr>
        <xdr:cNvPr id="3730" name="Text Box 16">
          <a:extLst>
            <a:ext uri="{FF2B5EF4-FFF2-40B4-BE49-F238E27FC236}">
              <a16:creationId xmlns:a16="http://schemas.microsoft.com/office/drawing/2014/main" xmlns="" id="{D60276CB-751D-46C9-8791-4D189078236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89</xdr:row>
      <xdr:rowOff>0</xdr:rowOff>
    </xdr:from>
    <xdr:ext cx="95250" cy="171450"/>
    <xdr:sp macro="" textlink="">
      <xdr:nvSpPr>
        <xdr:cNvPr id="3731" name="Text Box 17">
          <a:extLst>
            <a:ext uri="{FF2B5EF4-FFF2-40B4-BE49-F238E27FC236}">
              <a16:creationId xmlns:a16="http://schemas.microsoft.com/office/drawing/2014/main" xmlns="" id="{69550D61-1EA7-411C-B9DF-78F267D220D9}"/>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89</xdr:row>
      <xdr:rowOff>0</xdr:rowOff>
    </xdr:from>
    <xdr:ext cx="95250" cy="171450"/>
    <xdr:sp macro="" textlink="">
      <xdr:nvSpPr>
        <xdr:cNvPr id="3732" name="Text Box 18">
          <a:extLst>
            <a:ext uri="{FF2B5EF4-FFF2-40B4-BE49-F238E27FC236}">
              <a16:creationId xmlns:a16="http://schemas.microsoft.com/office/drawing/2014/main" xmlns="" id="{8DB8388F-22EA-4E5D-88A8-EFFE9DE302F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89</xdr:row>
      <xdr:rowOff>0</xdr:rowOff>
    </xdr:from>
    <xdr:ext cx="95250" cy="171450"/>
    <xdr:sp macro="" textlink="">
      <xdr:nvSpPr>
        <xdr:cNvPr id="3733" name="Text Box 19">
          <a:extLst>
            <a:ext uri="{FF2B5EF4-FFF2-40B4-BE49-F238E27FC236}">
              <a16:creationId xmlns:a16="http://schemas.microsoft.com/office/drawing/2014/main" xmlns="" id="{0C434696-9A3F-4DEB-9799-72B8840730E7}"/>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89</xdr:row>
      <xdr:rowOff>0</xdr:rowOff>
    </xdr:from>
    <xdr:ext cx="95250" cy="171450"/>
    <xdr:sp macro="" textlink="">
      <xdr:nvSpPr>
        <xdr:cNvPr id="3734" name="Text Box 16">
          <a:extLst>
            <a:ext uri="{FF2B5EF4-FFF2-40B4-BE49-F238E27FC236}">
              <a16:creationId xmlns:a16="http://schemas.microsoft.com/office/drawing/2014/main" xmlns="" id="{A22BDA34-3F6E-440B-90E4-25D063767A95}"/>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89</xdr:row>
      <xdr:rowOff>0</xdr:rowOff>
    </xdr:from>
    <xdr:ext cx="95250" cy="171450"/>
    <xdr:sp macro="" textlink="">
      <xdr:nvSpPr>
        <xdr:cNvPr id="3735" name="Text Box 17">
          <a:extLst>
            <a:ext uri="{FF2B5EF4-FFF2-40B4-BE49-F238E27FC236}">
              <a16:creationId xmlns:a16="http://schemas.microsoft.com/office/drawing/2014/main" xmlns="" id="{1F84EA10-840F-418A-9FEE-D47F9F075519}"/>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89</xdr:row>
      <xdr:rowOff>0</xdr:rowOff>
    </xdr:from>
    <xdr:ext cx="95250" cy="171450"/>
    <xdr:sp macro="" textlink="">
      <xdr:nvSpPr>
        <xdr:cNvPr id="3736" name="Text Box 18">
          <a:extLst>
            <a:ext uri="{FF2B5EF4-FFF2-40B4-BE49-F238E27FC236}">
              <a16:creationId xmlns:a16="http://schemas.microsoft.com/office/drawing/2014/main" xmlns="" id="{B8E1D8A3-6BFD-4391-BF67-818E588B14BA}"/>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89</xdr:row>
      <xdr:rowOff>0</xdr:rowOff>
    </xdr:from>
    <xdr:ext cx="95250" cy="171450"/>
    <xdr:sp macro="" textlink="">
      <xdr:nvSpPr>
        <xdr:cNvPr id="3737" name="Text Box 19">
          <a:extLst>
            <a:ext uri="{FF2B5EF4-FFF2-40B4-BE49-F238E27FC236}">
              <a16:creationId xmlns:a16="http://schemas.microsoft.com/office/drawing/2014/main" xmlns="" id="{D01FB201-052C-4FD5-8AE2-E5FD08EC0005}"/>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89</xdr:row>
      <xdr:rowOff>0</xdr:rowOff>
    </xdr:from>
    <xdr:ext cx="95250" cy="171450"/>
    <xdr:sp macro="" textlink="">
      <xdr:nvSpPr>
        <xdr:cNvPr id="3738" name="Text Box 16">
          <a:extLst>
            <a:ext uri="{FF2B5EF4-FFF2-40B4-BE49-F238E27FC236}">
              <a16:creationId xmlns:a16="http://schemas.microsoft.com/office/drawing/2014/main" xmlns="" id="{265D99A6-BFCF-4A93-8CB4-7944B1816E2B}"/>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89</xdr:row>
      <xdr:rowOff>0</xdr:rowOff>
    </xdr:from>
    <xdr:ext cx="95250" cy="171450"/>
    <xdr:sp macro="" textlink="">
      <xdr:nvSpPr>
        <xdr:cNvPr id="3739" name="Text Box 17">
          <a:extLst>
            <a:ext uri="{FF2B5EF4-FFF2-40B4-BE49-F238E27FC236}">
              <a16:creationId xmlns:a16="http://schemas.microsoft.com/office/drawing/2014/main" xmlns="" id="{B15A1F41-6AB8-4067-9497-030003C6247C}"/>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89</xdr:row>
      <xdr:rowOff>0</xdr:rowOff>
    </xdr:from>
    <xdr:ext cx="95250" cy="171450"/>
    <xdr:sp macro="" textlink="">
      <xdr:nvSpPr>
        <xdr:cNvPr id="3740" name="Text Box 18">
          <a:extLst>
            <a:ext uri="{FF2B5EF4-FFF2-40B4-BE49-F238E27FC236}">
              <a16:creationId xmlns:a16="http://schemas.microsoft.com/office/drawing/2014/main" xmlns="" id="{8DCF6B47-9063-49F7-8D08-6289CE85C5D9}"/>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89</xdr:row>
      <xdr:rowOff>0</xdr:rowOff>
    </xdr:from>
    <xdr:ext cx="95250" cy="171450"/>
    <xdr:sp macro="" textlink="">
      <xdr:nvSpPr>
        <xdr:cNvPr id="3741" name="Text Box 19">
          <a:extLst>
            <a:ext uri="{FF2B5EF4-FFF2-40B4-BE49-F238E27FC236}">
              <a16:creationId xmlns:a16="http://schemas.microsoft.com/office/drawing/2014/main" xmlns="" id="{D56AD81F-C60A-4021-8E19-64DBB11EFB27}"/>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504825</xdr:rowOff>
    </xdr:from>
    <xdr:ext cx="95250" cy="444014"/>
    <xdr:sp macro="" textlink="">
      <xdr:nvSpPr>
        <xdr:cNvPr id="3742" name="Text Box 15">
          <a:extLst>
            <a:ext uri="{FF2B5EF4-FFF2-40B4-BE49-F238E27FC236}">
              <a16:creationId xmlns:a16="http://schemas.microsoft.com/office/drawing/2014/main" xmlns="" id="{4F36566C-4187-443F-B7AB-E173F23EB95D}"/>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89</xdr:row>
      <xdr:rowOff>0</xdr:rowOff>
    </xdr:from>
    <xdr:ext cx="95250" cy="171450"/>
    <xdr:sp macro="" textlink="">
      <xdr:nvSpPr>
        <xdr:cNvPr id="3743" name="Text Box 16">
          <a:extLst>
            <a:ext uri="{FF2B5EF4-FFF2-40B4-BE49-F238E27FC236}">
              <a16:creationId xmlns:a16="http://schemas.microsoft.com/office/drawing/2014/main" xmlns="" id="{D833DD0D-FEA3-42F0-83F0-9109B0088527}"/>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89</xdr:row>
      <xdr:rowOff>0</xdr:rowOff>
    </xdr:from>
    <xdr:ext cx="95250" cy="171450"/>
    <xdr:sp macro="" textlink="">
      <xdr:nvSpPr>
        <xdr:cNvPr id="3744" name="Text Box 17">
          <a:extLst>
            <a:ext uri="{FF2B5EF4-FFF2-40B4-BE49-F238E27FC236}">
              <a16:creationId xmlns:a16="http://schemas.microsoft.com/office/drawing/2014/main" xmlns="" id="{67744001-7527-4F17-BA75-AB40F1836F22}"/>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89</xdr:row>
      <xdr:rowOff>0</xdr:rowOff>
    </xdr:from>
    <xdr:ext cx="95250" cy="171450"/>
    <xdr:sp macro="" textlink="">
      <xdr:nvSpPr>
        <xdr:cNvPr id="3745" name="Text Box 18">
          <a:extLst>
            <a:ext uri="{FF2B5EF4-FFF2-40B4-BE49-F238E27FC236}">
              <a16:creationId xmlns:a16="http://schemas.microsoft.com/office/drawing/2014/main" xmlns="" id="{A1650CAC-DC79-4E87-A002-D56655B1BC16}"/>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89</xdr:row>
      <xdr:rowOff>0</xdr:rowOff>
    </xdr:from>
    <xdr:ext cx="95250" cy="171450"/>
    <xdr:sp macro="" textlink="">
      <xdr:nvSpPr>
        <xdr:cNvPr id="3746" name="Text Box 19">
          <a:extLst>
            <a:ext uri="{FF2B5EF4-FFF2-40B4-BE49-F238E27FC236}">
              <a16:creationId xmlns:a16="http://schemas.microsoft.com/office/drawing/2014/main" xmlns="" id="{A725CA0F-2B70-4265-A0E1-54BFAA26B9D5}"/>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89</xdr:row>
      <xdr:rowOff>0</xdr:rowOff>
    </xdr:from>
    <xdr:ext cx="95250" cy="171450"/>
    <xdr:sp macro="" textlink="">
      <xdr:nvSpPr>
        <xdr:cNvPr id="3747" name="Text Box 16">
          <a:extLst>
            <a:ext uri="{FF2B5EF4-FFF2-40B4-BE49-F238E27FC236}">
              <a16:creationId xmlns:a16="http://schemas.microsoft.com/office/drawing/2014/main" xmlns="" id="{B5E5C817-8A9C-41A4-A60D-B77072DE5D12}"/>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89</xdr:row>
      <xdr:rowOff>0</xdr:rowOff>
    </xdr:from>
    <xdr:ext cx="95250" cy="171450"/>
    <xdr:sp macro="" textlink="">
      <xdr:nvSpPr>
        <xdr:cNvPr id="3748" name="Text Box 17">
          <a:extLst>
            <a:ext uri="{FF2B5EF4-FFF2-40B4-BE49-F238E27FC236}">
              <a16:creationId xmlns:a16="http://schemas.microsoft.com/office/drawing/2014/main" xmlns="" id="{0D45CA74-1212-419D-B738-C624A35674E2}"/>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89</xdr:row>
      <xdr:rowOff>0</xdr:rowOff>
    </xdr:from>
    <xdr:ext cx="95250" cy="171450"/>
    <xdr:sp macro="" textlink="">
      <xdr:nvSpPr>
        <xdr:cNvPr id="3749" name="Text Box 18">
          <a:extLst>
            <a:ext uri="{FF2B5EF4-FFF2-40B4-BE49-F238E27FC236}">
              <a16:creationId xmlns:a16="http://schemas.microsoft.com/office/drawing/2014/main" xmlns="" id="{7EE702C0-3CC8-43FE-8301-960D3839D41A}"/>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89</xdr:row>
      <xdr:rowOff>0</xdr:rowOff>
    </xdr:from>
    <xdr:ext cx="95250" cy="171450"/>
    <xdr:sp macro="" textlink="">
      <xdr:nvSpPr>
        <xdr:cNvPr id="3750" name="Text Box 16">
          <a:extLst>
            <a:ext uri="{FF2B5EF4-FFF2-40B4-BE49-F238E27FC236}">
              <a16:creationId xmlns:a16="http://schemas.microsoft.com/office/drawing/2014/main" xmlns="" id="{93C19F45-1C6F-425F-8E06-4AA54D46A57A}"/>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89</xdr:row>
      <xdr:rowOff>0</xdr:rowOff>
    </xdr:from>
    <xdr:ext cx="95250" cy="171450"/>
    <xdr:sp macro="" textlink="">
      <xdr:nvSpPr>
        <xdr:cNvPr id="3751" name="Text Box 17">
          <a:extLst>
            <a:ext uri="{FF2B5EF4-FFF2-40B4-BE49-F238E27FC236}">
              <a16:creationId xmlns:a16="http://schemas.microsoft.com/office/drawing/2014/main" xmlns="" id="{1160C1CA-9EFA-413F-A8E4-4A5A2689B532}"/>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89</xdr:row>
      <xdr:rowOff>0</xdr:rowOff>
    </xdr:from>
    <xdr:ext cx="95250" cy="171450"/>
    <xdr:sp macro="" textlink="">
      <xdr:nvSpPr>
        <xdr:cNvPr id="3752" name="Text Box 18">
          <a:extLst>
            <a:ext uri="{FF2B5EF4-FFF2-40B4-BE49-F238E27FC236}">
              <a16:creationId xmlns:a16="http://schemas.microsoft.com/office/drawing/2014/main" xmlns="" id="{34005C5B-3F19-4156-A8BD-8055A8DA10E2}"/>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89</xdr:row>
      <xdr:rowOff>0</xdr:rowOff>
    </xdr:from>
    <xdr:ext cx="95250" cy="171450"/>
    <xdr:sp macro="" textlink="">
      <xdr:nvSpPr>
        <xdr:cNvPr id="3753" name="Text Box 19">
          <a:extLst>
            <a:ext uri="{FF2B5EF4-FFF2-40B4-BE49-F238E27FC236}">
              <a16:creationId xmlns:a16="http://schemas.microsoft.com/office/drawing/2014/main" xmlns="" id="{C642A2DB-FD43-4A73-8434-A6AAF276A00B}"/>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89</xdr:row>
      <xdr:rowOff>0</xdr:rowOff>
    </xdr:from>
    <xdr:ext cx="95250" cy="171450"/>
    <xdr:sp macro="" textlink="">
      <xdr:nvSpPr>
        <xdr:cNvPr id="3754" name="Text Box 16">
          <a:extLst>
            <a:ext uri="{FF2B5EF4-FFF2-40B4-BE49-F238E27FC236}">
              <a16:creationId xmlns:a16="http://schemas.microsoft.com/office/drawing/2014/main" xmlns="" id="{99FC64AE-AD5C-438F-9F3F-546E3CE47F3C}"/>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89</xdr:row>
      <xdr:rowOff>0</xdr:rowOff>
    </xdr:from>
    <xdr:ext cx="95250" cy="171450"/>
    <xdr:sp macro="" textlink="">
      <xdr:nvSpPr>
        <xdr:cNvPr id="3755" name="Text Box 17">
          <a:extLst>
            <a:ext uri="{FF2B5EF4-FFF2-40B4-BE49-F238E27FC236}">
              <a16:creationId xmlns:a16="http://schemas.microsoft.com/office/drawing/2014/main" xmlns="" id="{8B74DE42-432E-4987-8DD4-02F4854B4BBC}"/>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89</xdr:row>
      <xdr:rowOff>0</xdr:rowOff>
    </xdr:from>
    <xdr:ext cx="95250" cy="171450"/>
    <xdr:sp macro="" textlink="">
      <xdr:nvSpPr>
        <xdr:cNvPr id="3756" name="Text Box 18">
          <a:extLst>
            <a:ext uri="{FF2B5EF4-FFF2-40B4-BE49-F238E27FC236}">
              <a16:creationId xmlns:a16="http://schemas.microsoft.com/office/drawing/2014/main" xmlns="" id="{530CA720-1AA8-412D-9216-2277E739DD27}"/>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89</xdr:row>
      <xdr:rowOff>0</xdr:rowOff>
    </xdr:from>
    <xdr:ext cx="95250" cy="171450"/>
    <xdr:sp macro="" textlink="">
      <xdr:nvSpPr>
        <xdr:cNvPr id="3757" name="Text Box 19">
          <a:extLst>
            <a:ext uri="{FF2B5EF4-FFF2-40B4-BE49-F238E27FC236}">
              <a16:creationId xmlns:a16="http://schemas.microsoft.com/office/drawing/2014/main" xmlns="" id="{39E6B6D9-60DC-4FB5-AEB3-2F1EBC18EA54}"/>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85</xdr:row>
      <xdr:rowOff>504825</xdr:rowOff>
    </xdr:from>
    <xdr:ext cx="95250" cy="456743"/>
    <xdr:sp macro="" textlink="">
      <xdr:nvSpPr>
        <xdr:cNvPr id="3758" name="Text Box 15">
          <a:extLst>
            <a:ext uri="{FF2B5EF4-FFF2-40B4-BE49-F238E27FC236}">
              <a16:creationId xmlns:a16="http://schemas.microsoft.com/office/drawing/2014/main" xmlns="" id="{A9D5D5C8-93BE-4C5A-90CF-D455E6F54168}"/>
            </a:ext>
          </a:extLst>
        </xdr:cNvPr>
        <xdr:cNvSpPr txBox="1">
          <a:spLocks noChangeArrowheads="1"/>
        </xdr:cNvSpPr>
      </xdr:nvSpPr>
      <xdr:spPr bwMode="auto">
        <a:xfrm>
          <a:off x="4664364" y="5994111"/>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85</xdr:row>
      <xdr:rowOff>504825</xdr:rowOff>
    </xdr:from>
    <xdr:ext cx="95250" cy="442269"/>
    <xdr:sp macro="" textlink="">
      <xdr:nvSpPr>
        <xdr:cNvPr id="3759" name="Text Box 15">
          <a:extLst>
            <a:ext uri="{FF2B5EF4-FFF2-40B4-BE49-F238E27FC236}">
              <a16:creationId xmlns:a16="http://schemas.microsoft.com/office/drawing/2014/main" xmlns="" id="{2861185A-1FBC-44AB-B9A8-01E3A79B1CAE}"/>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85</xdr:row>
      <xdr:rowOff>504825</xdr:rowOff>
    </xdr:from>
    <xdr:ext cx="95250" cy="442269"/>
    <xdr:sp macro="" textlink="">
      <xdr:nvSpPr>
        <xdr:cNvPr id="3760" name="Text Box 15">
          <a:extLst>
            <a:ext uri="{FF2B5EF4-FFF2-40B4-BE49-F238E27FC236}">
              <a16:creationId xmlns:a16="http://schemas.microsoft.com/office/drawing/2014/main" xmlns="" id="{ECB3B6C8-2B2E-40FD-8342-3D0834B331B3}"/>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85</xdr:row>
      <xdr:rowOff>504825</xdr:rowOff>
    </xdr:from>
    <xdr:ext cx="95250" cy="213632"/>
    <xdr:sp macro="" textlink="">
      <xdr:nvSpPr>
        <xdr:cNvPr id="3761" name="Text Box 15">
          <a:extLst>
            <a:ext uri="{FF2B5EF4-FFF2-40B4-BE49-F238E27FC236}">
              <a16:creationId xmlns:a16="http://schemas.microsoft.com/office/drawing/2014/main" xmlns="" id="{1C98A625-E21F-4022-BC1D-0EB0C947919C}"/>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85</xdr:row>
      <xdr:rowOff>504825</xdr:rowOff>
    </xdr:from>
    <xdr:ext cx="95250" cy="444331"/>
    <xdr:sp macro="" textlink="">
      <xdr:nvSpPr>
        <xdr:cNvPr id="3762" name="Text Box 15">
          <a:extLst>
            <a:ext uri="{FF2B5EF4-FFF2-40B4-BE49-F238E27FC236}">
              <a16:creationId xmlns:a16="http://schemas.microsoft.com/office/drawing/2014/main" xmlns="" id="{02CDC77C-260E-4B45-8113-F1E9C6C44E9D}"/>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85</xdr:row>
      <xdr:rowOff>504825</xdr:rowOff>
    </xdr:from>
    <xdr:ext cx="95250" cy="213632"/>
    <xdr:sp macro="" textlink="">
      <xdr:nvSpPr>
        <xdr:cNvPr id="3763" name="Text Box 15">
          <a:extLst>
            <a:ext uri="{FF2B5EF4-FFF2-40B4-BE49-F238E27FC236}">
              <a16:creationId xmlns:a16="http://schemas.microsoft.com/office/drawing/2014/main" xmlns="" id="{593A48F9-93B5-4A1F-82B8-BF9F25E2A601}"/>
            </a:ext>
          </a:extLst>
        </xdr:cNvPr>
        <xdr:cNvSpPr txBox="1">
          <a:spLocks noChangeArrowheads="1"/>
        </xdr:cNvSpPr>
      </xdr:nvSpPr>
      <xdr:spPr bwMode="auto">
        <a:xfrm>
          <a:off x="12540961"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89</xdr:row>
      <xdr:rowOff>0</xdr:rowOff>
    </xdr:from>
    <xdr:ext cx="95250" cy="171450"/>
    <xdr:sp macro="" textlink="">
      <xdr:nvSpPr>
        <xdr:cNvPr id="3764" name="Text Box 16">
          <a:extLst>
            <a:ext uri="{FF2B5EF4-FFF2-40B4-BE49-F238E27FC236}">
              <a16:creationId xmlns:a16="http://schemas.microsoft.com/office/drawing/2014/main" xmlns="" id="{E01AF9D4-2C4B-4B41-A1FC-F99C74C6CB17}"/>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89</xdr:row>
      <xdr:rowOff>0</xdr:rowOff>
    </xdr:from>
    <xdr:ext cx="95250" cy="171450"/>
    <xdr:sp macro="" textlink="">
      <xdr:nvSpPr>
        <xdr:cNvPr id="3765" name="Text Box 17">
          <a:extLst>
            <a:ext uri="{FF2B5EF4-FFF2-40B4-BE49-F238E27FC236}">
              <a16:creationId xmlns:a16="http://schemas.microsoft.com/office/drawing/2014/main" xmlns="" id="{EEC659CA-76C2-4C2D-BFB6-997A0D275778}"/>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89</xdr:row>
      <xdr:rowOff>0</xdr:rowOff>
    </xdr:from>
    <xdr:ext cx="95250" cy="171450"/>
    <xdr:sp macro="" textlink="">
      <xdr:nvSpPr>
        <xdr:cNvPr id="3766" name="Text Box 18">
          <a:extLst>
            <a:ext uri="{FF2B5EF4-FFF2-40B4-BE49-F238E27FC236}">
              <a16:creationId xmlns:a16="http://schemas.microsoft.com/office/drawing/2014/main" xmlns="" id="{3320AF65-338A-41FA-8993-9AE0E324454F}"/>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89</xdr:row>
      <xdr:rowOff>0</xdr:rowOff>
    </xdr:from>
    <xdr:ext cx="95250" cy="171450"/>
    <xdr:sp macro="" textlink="">
      <xdr:nvSpPr>
        <xdr:cNvPr id="3767" name="Text Box 19">
          <a:extLst>
            <a:ext uri="{FF2B5EF4-FFF2-40B4-BE49-F238E27FC236}">
              <a16:creationId xmlns:a16="http://schemas.microsoft.com/office/drawing/2014/main" xmlns="" id="{C3870FD4-45D9-42C9-A41B-06C3DDD48E24}"/>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89</xdr:row>
      <xdr:rowOff>0</xdr:rowOff>
    </xdr:from>
    <xdr:ext cx="95250" cy="171450"/>
    <xdr:sp macro="" textlink="">
      <xdr:nvSpPr>
        <xdr:cNvPr id="3768" name="Text Box 16">
          <a:extLst>
            <a:ext uri="{FF2B5EF4-FFF2-40B4-BE49-F238E27FC236}">
              <a16:creationId xmlns:a16="http://schemas.microsoft.com/office/drawing/2014/main" xmlns="" id="{3722E533-F250-4516-84D6-FC91100B270B}"/>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89</xdr:row>
      <xdr:rowOff>0</xdr:rowOff>
    </xdr:from>
    <xdr:ext cx="95250" cy="171450"/>
    <xdr:sp macro="" textlink="">
      <xdr:nvSpPr>
        <xdr:cNvPr id="3769" name="Text Box 17">
          <a:extLst>
            <a:ext uri="{FF2B5EF4-FFF2-40B4-BE49-F238E27FC236}">
              <a16:creationId xmlns:a16="http://schemas.microsoft.com/office/drawing/2014/main" xmlns="" id="{CBAB7CFF-6180-488D-A181-8F88E404DD29}"/>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89</xdr:row>
      <xdr:rowOff>0</xdr:rowOff>
    </xdr:from>
    <xdr:ext cx="95250" cy="171450"/>
    <xdr:sp macro="" textlink="">
      <xdr:nvSpPr>
        <xdr:cNvPr id="3770" name="Text Box 18">
          <a:extLst>
            <a:ext uri="{FF2B5EF4-FFF2-40B4-BE49-F238E27FC236}">
              <a16:creationId xmlns:a16="http://schemas.microsoft.com/office/drawing/2014/main" xmlns="" id="{EBEA9E7C-8905-4641-9B74-6DD69CB67543}"/>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89</xdr:row>
      <xdr:rowOff>0</xdr:rowOff>
    </xdr:from>
    <xdr:ext cx="95250" cy="171450"/>
    <xdr:sp macro="" textlink="">
      <xdr:nvSpPr>
        <xdr:cNvPr id="3771" name="Text Box 19">
          <a:extLst>
            <a:ext uri="{FF2B5EF4-FFF2-40B4-BE49-F238E27FC236}">
              <a16:creationId xmlns:a16="http://schemas.microsoft.com/office/drawing/2014/main" xmlns="" id="{5294F032-24A4-4D82-A609-56432255A7C1}"/>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89</xdr:row>
      <xdr:rowOff>0</xdr:rowOff>
    </xdr:from>
    <xdr:ext cx="95250" cy="171450"/>
    <xdr:sp macro="" textlink="">
      <xdr:nvSpPr>
        <xdr:cNvPr id="3772" name="Text Box 16">
          <a:extLst>
            <a:ext uri="{FF2B5EF4-FFF2-40B4-BE49-F238E27FC236}">
              <a16:creationId xmlns:a16="http://schemas.microsoft.com/office/drawing/2014/main" xmlns="" id="{A7BB5F96-447D-4D49-BDA7-197D9DBFC6E6}"/>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89</xdr:row>
      <xdr:rowOff>0</xdr:rowOff>
    </xdr:from>
    <xdr:ext cx="95250" cy="171450"/>
    <xdr:sp macro="" textlink="">
      <xdr:nvSpPr>
        <xdr:cNvPr id="3773" name="Text Box 17">
          <a:extLst>
            <a:ext uri="{FF2B5EF4-FFF2-40B4-BE49-F238E27FC236}">
              <a16:creationId xmlns:a16="http://schemas.microsoft.com/office/drawing/2014/main" xmlns="" id="{EC91B274-6C0D-489E-BA4E-4C3F70D8A6A7}"/>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89</xdr:row>
      <xdr:rowOff>0</xdr:rowOff>
    </xdr:from>
    <xdr:ext cx="95250" cy="171450"/>
    <xdr:sp macro="" textlink="">
      <xdr:nvSpPr>
        <xdr:cNvPr id="3774" name="Text Box 18">
          <a:extLst>
            <a:ext uri="{FF2B5EF4-FFF2-40B4-BE49-F238E27FC236}">
              <a16:creationId xmlns:a16="http://schemas.microsoft.com/office/drawing/2014/main" xmlns="" id="{41176413-8CDA-4166-9228-F4D59FF23B96}"/>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89</xdr:row>
      <xdr:rowOff>0</xdr:rowOff>
    </xdr:from>
    <xdr:ext cx="95250" cy="171450"/>
    <xdr:sp macro="" textlink="">
      <xdr:nvSpPr>
        <xdr:cNvPr id="3775" name="Text Box 19">
          <a:extLst>
            <a:ext uri="{FF2B5EF4-FFF2-40B4-BE49-F238E27FC236}">
              <a16:creationId xmlns:a16="http://schemas.microsoft.com/office/drawing/2014/main" xmlns="" id="{06CA03BF-BB0A-4684-A07E-AF09C3BEF8FE}"/>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504825</xdr:rowOff>
    </xdr:from>
    <xdr:ext cx="95250" cy="444014"/>
    <xdr:sp macro="" textlink="">
      <xdr:nvSpPr>
        <xdr:cNvPr id="3776" name="Text Box 15">
          <a:extLst>
            <a:ext uri="{FF2B5EF4-FFF2-40B4-BE49-F238E27FC236}">
              <a16:creationId xmlns:a16="http://schemas.microsoft.com/office/drawing/2014/main" xmlns="" id="{7FFBBB66-BAF8-422A-8E61-4F19BCFFA129}"/>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89</xdr:row>
      <xdr:rowOff>0</xdr:rowOff>
    </xdr:from>
    <xdr:ext cx="95250" cy="171450"/>
    <xdr:sp macro="" textlink="">
      <xdr:nvSpPr>
        <xdr:cNvPr id="3777" name="Text Box 16">
          <a:extLst>
            <a:ext uri="{FF2B5EF4-FFF2-40B4-BE49-F238E27FC236}">
              <a16:creationId xmlns:a16="http://schemas.microsoft.com/office/drawing/2014/main" xmlns="" id="{1E73957B-E2E5-446A-B089-CF466060088C}"/>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89</xdr:row>
      <xdr:rowOff>0</xdr:rowOff>
    </xdr:from>
    <xdr:ext cx="95250" cy="171450"/>
    <xdr:sp macro="" textlink="">
      <xdr:nvSpPr>
        <xdr:cNvPr id="3778" name="Text Box 17">
          <a:extLst>
            <a:ext uri="{FF2B5EF4-FFF2-40B4-BE49-F238E27FC236}">
              <a16:creationId xmlns:a16="http://schemas.microsoft.com/office/drawing/2014/main" xmlns="" id="{FCA26FF5-B0E0-480E-9A95-31811FA182F8}"/>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89</xdr:row>
      <xdr:rowOff>0</xdr:rowOff>
    </xdr:from>
    <xdr:ext cx="95250" cy="171450"/>
    <xdr:sp macro="" textlink="">
      <xdr:nvSpPr>
        <xdr:cNvPr id="3779" name="Text Box 18">
          <a:extLst>
            <a:ext uri="{FF2B5EF4-FFF2-40B4-BE49-F238E27FC236}">
              <a16:creationId xmlns:a16="http://schemas.microsoft.com/office/drawing/2014/main" xmlns="" id="{78259F58-9C4A-4AD9-804B-770C2E54617E}"/>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89</xdr:row>
      <xdr:rowOff>0</xdr:rowOff>
    </xdr:from>
    <xdr:ext cx="95250" cy="171450"/>
    <xdr:sp macro="" textlink="">
      <xdr:nvSpPr>
        <xdr:cNvPr id="3780" name="Text Box 19">
          <a:extLst>
            <a:ext uri="{FF2B5EF4-FFF2-40B4-BE49-F238E27FC236}">
              <a16:creationId xmlns:a16="http://schemas.microsoft.com/office/drawing/2014/main" xmlns="" id="{C6D06A78-2A76-4E1D-AA5E-519BFD9476B4}"/>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504825</xdr:rowOff>
    </xdr:from>
    <xdr:ext cx="95250" cy="442269"/>
    <xdr:sp macro="" textlink="">
      <xdr:nvSpPr>
        <xdr:cNvPr id="3781" name="Text Box 15">
          <a:extLst>
            <a:ext uri="{FF2B5EF4-FFF2-40B4-BE49-F238E27FC236}">
              <a16:creationId xmlns:a16="http://schemas.microsoft.com/office/drawing/2014/main" xmlns="" id="{52F75381-4E04-4048-B198-2D5795813DC3}"/>
            </a:ext>
          </a:extLst>
        </xdr:cNvPr>
        <xdr:cNvSpPr txBox="1">
          <a:spLocks noChangeArrowheads="1"/>
        </xdr:cNvSpPr>
      </xdr:nvSpPr>
      <xdr:spPr bwMode="auto">
        <a:xfrm>
          <a:off x="12540961" y="673302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89</xdr:row>
      <xdr:rowOff>0</xdr:rowOff>
    </xdr:from>
    <xdr:ext cx="95250" cy="171450"/>
    <xdr:sp macro="" textlink="">
      <xdr:nvSpPr>
        <xdr:cNvPr id="3782" name="Text Box 16">
          <a:extLst>
            <a:ext uri="{FF2B5EF4-FFF2-40B4-BE49-F238E27FC236}">
              <a16:creationId xmlns:a16="http://schemas.microsoft.com/office/drawing/2014/main" xmlns="" id="{F8AC5C1E-065A-485D-8673-016096579B2E}"/>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89</xdr:row>
      <xdr:rowOff>0</xdr:rowOff>
    </xdr:from>
    <xdr:ext cx="95250" cy="171450"/>
    <xdr:sp macro="" textlink="">
      <xdr:nvSpPr>
        <xdr:cNvPr id="3783" name="Text Box 17">
          <a:extLst>
            <a:ext uri="{FF2B5EF4-FFF2-40B4-BE49-F238E27FC236}">
              <a16:creationId xmlns:a16="http://schemas.microsoft.com/office/drawing/2014/main" xmlns="" id="{A550E9C2-9E1F-48BC-A2D5-9973043CD12F}"/>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89</xdr:row>
      <xdr:rowOff>0</xdr:rowOff>
    </xdr:from>
    <xdr:ext cx="95250" cy="171450"/>
    <xdr:sp macro="" textlink="">
      <xdr:nvSpPr>
        <xdr:cNvPr id="3784" name="Text Box 18">
          <a:extLst>
            <a:ext uri="{FF2B5EF4-FFF2-40B4-BE49-F238E27FC236}">
              <a16:creationId xmlns:a16="http://schemas.microsoft.com/office/drawing/2014/main" xmlns="" id="{F6B244EE-88A1-42D6-8AAB-895106763594}"/>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89</xdr:row>
      <xdr:rowOff>0</xdr:rowOff>
    </xdr:from>
    <xdr:ext cx="95250" cy="171450"/>
    <xdr:sp macro="" textlink="">
      <xdr:nvSpPr>
        <xdr:cNvPr id="3785" name="Text Box 16">
          <a:extLst>
            <a:ext uri="{FF2B5EF4-FFF2-40B4-BE49-F238E27FC236}">
              <a16:creationId xmlns:a16="http://schemas.microsoft.com/office/drawing/2014/main" xmlns="" id="{BBFF8D6A-5300-42FE-ACD0-301927C834EC}"/>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89</xdr:row>
      <xdr:rowOff>0</xdr:rowOff>
    </xdr:from>
    <xdr:ext cx="95250" cy="171450"/>
    <xdr:sp macro="" textlink="">
      <xdr:nvSpPr>
        <xdr:cNvPr id="3786" name="Text Box 17">
          <a:extLst>
            <a:ext uri="{FF2B5EF4-FFF2-40B4-BE49-F238E27FC236}">
              <a16:creationId xmlns:a16="http://schemas.microsoft.com/office/drawing/2014/main" xmlns="" id="{68739D26-33A8-4B51-ADBA-93C4DB85E3C4}"/>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89</xdr:row>
      <xdr:rowOff>0</xdr:rowOff>
    </xdr:from>
    <xdr:ext cx="95250" cy="171450"/>
    <xdr:sp macro="" textlink="">
      <xdr:nvSpPr>
        <xdr:cNvPr id="3787" name="Text Box 18">
          <a:extLst>
            <a:ext uri="{FF2B5EF4-FFF2-40B4-BE49-F238E27FC236}">
              <a16:creationId xmlns:a16="http://schemas.microsoft.com/office/drawing/2014/main" xmlns="" id="{F872A707-4C6A-4FDB-BFE9-FD8C626CC5EA}"/>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89</xdr:row>
      <xdr:rowOff>0</xdr:rowOff>
    </xdr:from>
    <xdr:ext cx="95250" cy="171450"/>
    <xdr:sp macro="" textlink="">
      <xdr:nvSpPr>
        <xdr:cNvPr id="3788" name="Text Box 19">
          <a:extLst>
            <a:ext uri="{FF2B5EF4-FFF2-40B4-BE49-F238E27FC236}">
              <a16:creationId xmlns:a16="http://schemas.microsoft.com/office/drawing/2014/main" xmlns="" id="{2DECEE72-C8AE-45AB-8F8E-0FC3792567D6}"/>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89</xdr:row>
      <xdr:rowOff>0</xdr:rowOff>
    </xdr:from>
    <xdr:ext cx="95250" cy="171450"/>
    <xdr:sp macro="" textlink="">
      <xdr:nvSpPr>
        <xdr:cNvPr id="3789" name="Text Box 16">
          <a:extLst>
            <a:ext uri="{FF2B5EF4-FFF2-40B4-BE49-F238E27FC236}">
              <a16:creationId xmlns:a16="http://schemas.microsoft.com/office/drawing/2014/main" xmlns="" id="{1F00093C-C771-4687-AF53-9A3881110DA8}"/>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89</xdr:row>
      <xdr:rowOff>0</xdr:rowOff>
    </xdr:from>
    <xdr:ext cx="95250" cy="171450"/>
    <xdr:sp macro="" textlink="">
      <xdr:nvSpPr>
        <xdr:cNvPr id="3790" name="Text Box 17">
          <a:extLst>
            <a:ext uri="{FF2B5EF4-FFF2-40B4-BE49-F238E27FC236}">
              <a16:creationId xmlns:a16="http://schemas.microsoft.com/office/drawing/2014/main" xmlns="" id="{7308DDED-5898-4FD9-AFED-C1F414E75FE6}"/>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89</xdr:row>
      <xdr:rowOff>0</xdr:rowOff>
    </xdr:from>
    <xdr:ext cx="95250" cy="171450"/>
    <xdr:sp macro="" textlink="">
      <xdr:nvSpPr>
        <xdr:cNvPr id="3791" name="Text Box 18">
          <a:extLst>
            <a:ext uri="{FF2B5EF4-FFF2-40B4-BE49-F238E27FC236}">
              <a16:creationId xmlns:a16="http://schemas.microsoft.com/office/drawing/2014/main" xmlns="" id="{AC1AA303-C204-4BDA-B822-66BD65921FD9}"/>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89</xdr:row>
      <xdr:rowOff>170392</xdr:rowOff>
    </xdr:from>
    <xdr:ext cx="95250" cy="213632"/>
    <xdr:sp macro="" textlink="">
      <xdr:nvSpPr>
        <xdr:cNvPr id="3792" name="Text Box 15">
          <a:extLst>
            <a:ext uri="{FF2B5EF4-FFF2-40B4-BE49-F238E27FC236}">
              <a16:creationId xmlns:a16="http://schemas.microsoft.com/office/drawing/2014/main" xmlns="" id="{3549BCC9-8FFE-47EF-9CC6-BB683F78ABCB}"/>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89</xdr:row>
      <xdr:rowOff>0</xdr:rowOff>
    </xdr:from>
    <xdr:ext cx="95250" cy="171450"/>
    <xdr:sp macro="" textlink="">
      <xdr:nvSpPr>
        <xdr:cNvPr id="3793" name="Text Box 16">
          <a:extLst>
            <a:ext uri="{FF2B5EF4-FFF2-40B4-BE49-F238E27FC236}">
              <a16:creationId xmlns:a16="http://schemas.microsoft.com/office/drawing/2014/main" xmlns="" id="{D6F17A71-D30B-4578-B3C3-DE2BE7C7B29D}"/>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89</xdr:row>
      <xdr:rowOff>0</xdr:rowOff>
    </xdr:from>
    <xdr:ext cx="95250" cy="171450"/>
    <xdr:sp macro="" textlink="">
      <xdr:nvSpPr>
        <xdr:cNvPr id="3794" name="Text Box 17">
          <a:extLst>
            <a:ext uri="{FF2B5EF4-FFF2-40B4-BE49-F238E27FC236}">
              <a16:creationId xmlns:a16="http://schemas.microsoft.com/office/drawing/2014/main" xmlns="" id="{A2F0D098-961B-430C-811B-47E7D263A7EA}"/>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89</xdr:row>
      <xdr:rowOff>0</xdr:rowOff>
    </xdr:from>
    <xdr:ext cx="95250" cy="171450"/>
    <xdr:sp macro="" textlink="">
      <xdr:nvSpPr>
        <xdr:cNvPr id="3795" name="Text Box 18">
          <a:extLst>
            <a:ext uri="{FF2B5EF4-FFF2-40B4-BE49-F238E27FC236}">
              <a16:creationId xmlns:a16="http://schemas.microsoft.com/office/drawing/2014/main" xmlns="" id="{E049B4AD-EC7C-4CB3-8784-E6FB1A9658D4}"/>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89</xdr:row>
      <xdr:rowOff>0</xdr:rowOff>
    </xdr:from>
    <xdr:ext cx="95250" cy="171450"/>
    <xdr:sp macro="" textlink="">
      <xdr:nvSpPr>
        <xdr:cNvPr id="3796" name="Text Box 19">
          <a:extLst>
            <a:ext uri="{FF2B5EF4-FFF2-40B4-BE49-F238E27FC236}">
              <a16:creationId xmlns:a16="http://schemas.microsoft.com/office/drawing/2014/main" xmlns="" id="{E6D50177-E7C7-4DBE-A838-A4902F2A66FC}"/>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89</xdr:row>
      <xdr:rowOff>0</xdr:rowOff>
    </xdr:from>
    <xdr:ext cx="95250" cy="171450"/>
    <xdr:sp macro="" textlink="">
      <xdr:nvSpPr>
        <xdr:cNvPr id="3797" name="Text Box 16">
          <a:extLst>
            <a:ext uri="{FF2B5EF4-FFF2-40B4-BE49-F238E27FC236}">
              <a16:creationId xmlns:a16="http://schemas.microsoft.com/office/drawing/2014/main" xmlns="" id="{A2C9ACC9-0A0C-4417-BC18-C5E7E0842CF4}"/>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89</xdr:row>
      <xdr:rowOff>0</xdr:rowOff>
    </xdr:from>
    <xdr:ext cx="95250" cy="171450"/>
    <xdr:sp macro="" textlink="">
      <xdr:nvSpPr>
        <xdr:cNvPr id="3798" name="Text Box 17">
          <a:extLst>
            <a:ext uri="{FF2B5EF4-FFF2-40B4-BE49-F238E27FC236}">
              <a16:creationId xmlns:a16="http://schemas.microsoft.com/office/drawing/2014/main" xmlns="" id="{E3BFDFFA-6264-4C85-9476-F4AFD420FD07}"/>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89</xdr:row>
      <xdr:rowOff>0</xdr:rowOff>
    </xdr:from>
    <xdr:ext cx="95250" cy="171450"/>
    <xdr:sp macro="" textlink="">
      <xdr:nvSpPr>
        <xdr:cNvPr id="3799" name="Text Box 18">
          <a:extLst>
            <a:ext uri="{FF2B5EF4-FFF2-40B4-BE49-F238E27FC236}">
              <a16:creationId xmlns:a16="http://schemas.microsoft.com/office/drawing/2014/main" xmlns="" id="{BFE4E159-4676-4786-9F94-1B8417C81DD2}"/>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89</xdr:row>
      <xdr:rowOff>0</xdr:rowOff>
    </xdr:from>
    <xdr:ext cx="95250" cy="171450"/>
    <xdr:sp macro="" textlink="">
      <xdr:nvSpPr>
        <xdr:cNvPr id="3800" name="Text Box 19">
          <a:extLst>
            <a:ext uri="{FF2B5EF4-FFF2-40B4-BE49-F238E27FC236}">
              <a16:creationId xmlns:a16="http://schemas.microsoft.com/office/drawing/2014/main" xmlns="" id="{BCB14EA3-6CE8-4E7D-A179-3736D48D4316}"/>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86</xdr:row>
      <xdr:rowOff>0</xdr:rowOff>
    </xdr:from>
    <xdr:ext cx="95250" cy="171450"/>
    <xdr:sp macro="" textlink="">
      <xdr:nvSpPr>
        <xdr:cNvPr id="3801" name="Text Box 16">
          <a:extLst>
            <a:ext uri="{FF2B5EF4-FFF2-40B4-BE49-F238E27FC236}">
              <a16:creationId xmlns:a16="http://schemas.microsoft.com/office/drawing/2014/main" xmlns="" id="{6DCB4C46-3F17-4780-BCFA-E3D6E8B7CCBC}"/>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86</xdr:row>
      <xdr:rowOff>0</xdr:rowOff>
    </xdr:from>
    <xdr:ext cx="95250" cy="171450"/>
    <xdr:sp macro="" textlink="">
      <xdr:nvSpPr>
        <xdr:cNvPr id="3802" name="Text Box 17">
          <a:extLst>
            <a:ext uri="{FF2B5EF4-FFF2-40B4-BE49-F238E27FC236}">
              <a16:creationId xmlns:a16="http://schemas.microsoft.com/office/drawing/2014/main" xmlns="" id="{08A9AB6C-10ED-4278-AF84-DC69BBDB339C}"/>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86</xdr:row>
      <xdr:rowOff>0</xdr:rowOff>
    </xdr:from>
    <xdr:ext cx="95250" cy="171450"/>
    <xdr:sp macro="" textlink="">
      <xdr:nvSpPr>
        <xdr:cNvPr id="3803" name="Text Box 18">
          <a:extLst>
            <a:ext uri="{FF2B5EF4-FFF2-40B4-BE49-F238E27FC236}">
              <a16:creationId xmlns:a16="http://schemas.microsoft.com/office/drawing/2014/main" xmlns="" id="{EAFA30A2-2B1D-45ED-8A61-EFC8D97643FC}"/>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86</xdr:row>
      <xdr:rowOff>0</xdr:rowOff>
    </xdr:from>
    <xdr:ext cx="95250" cy="171450"/>
    <xdr:sp macro="" textlink="">
      <xdr:nvSpPr>
        <xdr:cNvPr id="3804" name="Text Box 19">
          <a:extLst>
            <a:ext uri="{FF2B5EF4-FFF2-40B4-BE49-F238E27FC236}">
              <a16:creationId xmlns:a16="http://schemas.microsoft.com/office/drawing/2014/main" xmlns="" id="{CB703499-B227-4871-8968-E684AAD142B8}"/>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504825</xdr:rowOff>
    </xdr:from>
    <xdr:ext cx="95250" cy="444014"/>
    <xdr:sp macro="" textlink="">
      <xdr:nvSpPr>
        <xdr:cNvPr id="3805" name="Text Box 15">
          <a:extLst>
            <a:ext uri="{FF2B5EF4-FFF2-40B4-BE49-F238E27FC236}">
              <a16:creationId xmlns:a16="http://schemas.microsoft.com/office/drawing/2014/main" xmlns="" id="{2823DF4A-0DD5-4DA0-AABB-0964EA6F8018}"/>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89</xdr:row>
      <xdr:rowOff>0</xdr:rowOff>
    </xdr:from>
    <xdr:ext cx="95250" cy="171450"/>
    <xdr:sp macro="" textlink="">
      <xdr:nvSpPr>
        <xdr:cNvPr id="3806" name="Text Box 16">
          <a:extLst>
            <a:ext uri="{FF2B5EF4-FFF2-40B4-BE49-F238E27FC236}">
              <a16:creationId xmlns:a16="http://schemas.microsoft.com/office/drawing/2014/main" xmlns="" id="{EAE61991-5957-4D9E-8D8D-733294BDD4DA}"/>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89</xdr:row>
      <xdr:rowOff>0</xdr:rowOff>
    </xdr:from>
    <xdr:ext cx="95250" cy="171450"/>
    <xdr:sp macro="" textlink="">
      <xdr:nvSpPr>
        <xdr:cNvPr id="3807" name="Text Box 17">
          <a:extLst>
            <a:ext uri="{FF2B5EF4-FFF2-40B4-BE49-F238E27FC236}">
              <a16:creationId xmlns:a16="http://schemas.microsoft.com/office/drawing/2014/main" xmlns="" id="{8B69381A-55B5-46EC-AC03-C634FD1D9119}"/>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89</xdr:row>
      <xdr:rowOff>0</xdr:rowOff>
    </xdr:from>
    <xdr:ext cx="95250" cy="171450"/>
    <xdr:sp macro="" textlink="">
      <xdr:nvSpPr>
        <xdr:cNvPr id="3808" name="Text Box 18">
          <a:extLst>
            <a:ext uri="{FF2B5EF4-FFF2-40B4-BE49-F238E27FC236}">
              <a16:creationId xmlns:a16="http://schemas.microsoft.com/office/drawing/2014/main" xmlns="" id="{066237A3-89D9-4AA0-BC20-0B95FE355025}"/>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89</xdr:row>
      <xdr:rowOff>0</xdr:rowOff>
    </xdr:from>
    <xdr:ext cx="95250" cy="171450"/>
    <xdr:sp macro="" textlink="">
      <xdr:nvSpPr>
        <xdr:cNvPr id="3809" name="Text Box 19">
          <a:extLst>
            <a:ext uri="{FF2B5EF4-FFF2-40B4-BE49-F238E27FC236}">
              <a16:creationId xmlns:a16="http://schemas.microsoft.com/office/drawing/2014/main" xmlns="" id="{B887559E-D83B-4CF2-8136-81FF751F71CC}"/>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89</xdr:row>
      <xdr:rowOff>0</xdr:rowOff>
    </xdr:from>
    <xdr:ext cx="95250" cy="171450"/>
    <xdr:sp macro="" textlink="">
      <xdr:nvSpPr>
        <xdr:cNvPr id="3810" name="Text Box 16">
          <a:extLst>
            <a:ext uri="{FF2B5EF4-FFF2-40B4-BE49-F238E27FC236}">
              <a16:creationId xmlns:a16="http://schemas.microsoft.com/office/drawing/2014/main" xmlns="" id="{E2E37512-0824-4BF2-9EFC-BD52CA888519}"/>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89</xdr:row>
      <xdr:rowOff>0</xdr:rowOff>
    </xdr:from>
    <xdr:ext cx="95250" cy="171450"/>
    <xdr:sp macro="" textlink="">
      <xdr:nvSpPr>
        <xdr:cNvPr id="3811" name="Text Box 17">
          <a:extLst>
            <a:ext uri="{FF2B5EF4-FFF2-40B4-BE49-F238E27FC236}">
              <a16:creationId xmlns:a16="http://schemas.microsoft.com/office/drawing/2014/main" xmlns="" id="{57425478-42F9-440A-A1DA-B85AFB845B71}"/>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89</xdr:row>
      <xdr:rowOff>15875</xdr:rowOff>
    </xdr:from>
    <xdr:ext cx="95250" cy="171450"/>
    <xdr:sp macro="" textlink="">
      <xdr:nvSpPr>
        <xdr:cNvPr id="3812" name="Text Box 18">
          <a:extLst>
            <a:ext uri="{FF2B5EF4-FFF2-40B4-BE49-F238E27FC236}">
              <a16:creationId xmlns:a16="http://schemas.microsoft.com/office/drawing/2014/main" xmlns="" id="{E9E60201-4F0B-40FA-A3F5-F4D96D018224}"/>
            </a:ext>
          </a:extLst>
        </xdr:cNvPr>
        <xdr:cNvSpPr txBox="1">
          <a:spLocks noChangeArrowheads="1"/>
        </xdr:cNvSpPr>
      </xdr:nvSpPr>
      <xdr:spPr bwMode="auto">
        <a:xfrm>
          <a:off x="12485398" y="711633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89</xdr:row>
      <xdr:rowOff>0</xdr:rowOff>
    </xdr:from>
    <xdr:ext cx="95250" cy="171450"/>
    <xdr:sp macro="" textlink="">
      <xdr:nvSpPr>
        <xdr:cNvPr id="3813" name="Text Box 16">
          <a:extLst>
            <a:ext uri="{FF2B5EF4-FFF2-40B4-BE49-F238E27FC236}">
              <a16:creationId xmlns:a16="http://schemas.microsoft.com/office/drawing/2014/main" xmlns="" id="{CCFB344E-73C9-4CC8-8583-471E4498D07D}"/>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89</xdr:row>
      <xdr:rowOff>0</xdr:rowOff>
    </xdr:from>
    <xdr:ext cx="95250" cy="171450"/>
    <xdr:sp macro="" textlink="">
      <xdr:nvSpPr>
        <xdr:cNvPr id="3814" name="Text Box 17">
          <a:extLst>
            <a:ext uri="{FF2B5EF4-FFF2-40B4-BE49-F238E27FC236}">
              <a16:creationId xmlns:a16="http://schemas.microsoft.com/office/drawing/2014/main" xmlns="" id="{214E556E-3E70-4FB6-936C-52752D5F9151}"/>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89</xdr:row>
      <xdr:rowOff>0</xdr:rowOff>
    </xdr:from>
    <xdr:ext cx="95250" cy="171450"/>
    <xdr:sp macro="" textlink="">
      <xdr:nvSpPr>
        <xdr:cNvPr id="3815" name="Text Box 18">
          <a:extLst>
            <a:ext uri="{FF2B5EF4-FFF2-40B4-BE49-F238E27FC236}">
              <a16:creationId xmlns:a16="http://schemas.microsoft.com/office/drawing/2014/main" xmlns="" id="{D1A43D9E-B8AB-4413-98CC-4BE72A10E372}"/>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89</xdr:row>
      <xdr:rowOff>0</xdr:rowOff>
    </xdr:from>
    <xdr:ext cx="95250" cy="171450"/>
    <xdr:sp macro="" textlink="">
      <xdr:nvSpPr>
        <xdr:cNvPr id="3816" name="Text Box 19">
          <a:extLst>
            <a:ext uri="{FF2B5EF4-FFF2-40B4-BE49-F238E27FC236}">
              <a16:creationId xmlns:a16="http://schemas.microsoft.com/office/drawing/2014/main" xmlns="" id="{63C017E5-1433-4A1B-868D-AB7873705A45}"/>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89</xdr:row>
      <xdr:rowOff>0</xdr:rowOff>
    </xdr:from>
    <xdr:ext cx="95250" cy="171450"/>
    <xdr:sp macro="" textlink="">
      <xdr:nvSpPr>
        <xdr:cNvPr id="3817" name="Text Box 16">
          <a:extLst>
            <a:ext uri="{FF2B5EF4-FFF2-40B4-BE49-F238E27FC236}">
              <a16:creationId xmlns:a16="http://schemas.microsoft.com/office/drawing/2014/main" xmlns="" id="{7B821747-DC46-4711-8555-C0F0B9F2EFD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89</xdr:row>
      <xdr:rowOff>170392</xdr:rowOff>
    </xdr:from>
    <xdr:ext cx="95250" cy="213632"/>
    <xdr:sp macro="" textlink="">
      <xdr:nvSpPr>
        <xdr:cNvPr id="3818" name="Text Box 15">
          <a:extLst>
            <a:ext uri="{FF2B5EF4-FFF2-40B4-BE49-F238E27FC236}">
              <a16:creationId xmlns:a16="http://schemas.microsoft.com/office/drawing/2014/main" xmlns="" id="{69FA6F25-B076-4EBA-8D14-F4DD4B05A385}"/>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0</xdr:col>
      <xdr:colOff>0</xdr:colOff>
      <xdr:row>0</xdr:row>
      <xdr:rowOff>49480</xdr:rowOff>
    </xdr:from>
    <xdr:to>
      <xdr:col>1</xdr:col>
      <xdr:colOff>332559</xdr:colOff>
      <xdr:row>3</xdr:row>
      <xdr:rowOff>111331</xdr:rowOff>
    </xdr:to>
    <xdr:pic>
      <xdr:nvPicPr>
        <xdr:cNvPr id="2" name="Imagen 1">
          <a:extLst>
            <a:ext uri="{FF2B5EF4-FFF2-40B4-BE49-F238E27FC236}">
              <a16:creationId xmlns:a16="http://schemas.microsoft.com/office/drawing/2014/main" xmlns="" id="{B98CB598-DF37-43D0-A293-C8B8F44ACBE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9480"/>
          <a:ext cx="1298863" cy="729838"/>
        </a:xfrm>
        <a:prstGeom prst="rect">
          <a:avLst/>
        </a:prstGeom>
        <a:noFill/>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28</xdr:col>
      <xdr:colOff>207168</xdr:colOff>
      <xdr:row>28</xdr:row>
      <xdr:rowOff>128588</xdr:rowOff>
    </xdr:from>
    <xdr:to>
      <xdr:col>33</xdr:col>
      <xdr:colOff>1475285</xdr:colOff>
      <xdr:row>74</xdr:row>
      <xdr:rowOff>35651</xdr:rowOff>
    </xdr:to>
    <xdr:pic>
      <xdr:nvPicPr>
        <xdr:cNvPr id="2" name="Imagen 1">
          <a:extLst>
            <a:ext uri="{FF2B5EF4-FFF2-40B4-BE49-F238E27FC236}">
              <a16:creationId xmlns:a16="http://schemas.microsoft.com/office/drawing/2014/main" xmlns="" id="{822CD78E-75AE-458C-BE5C-17706B1454BE}"/>
            </a:ext>
          </a:extLst>
        </xdr:cNvPr>
        <xdr:cNvPicPr>
          <a:picLocks noChangeAspect="1"/>
        </xdr:cNvPicPr>
      </xdr:nvPicPr>
      <xdr:blipFill>
        <a:blip xmlns:r="http://schemas.openxmlformats.org/officeDocument/2006/relationships" r:embed="rId1"/>
        <a:stretch>
          <a:fillRect/>
        </a:stretch>
      </xdr:blipFill>
      <xdr:spPr>
        <a:xfrm>
          <a:off x="20431918" y="5360988"/>
          <a:ext cx="7516517" cy="7110992"/>
        </a:xfrm>
        <a:prstGeom prst="rect">
          <a:avLst/>
        </a:prstGeom>
      </xdr:spPr>
    </xdr:pic>
    <xdr:clientData/>
  </xdr:twoCellAnchor>
  <xdr:twoCellAnchor editAs="oneCell">
    <xdr:from>
      <xdr:col>32</xdr:col>
      <xdr:colOff>889000</xdr:colOff>
      <xdr:row>30</xdr:row>
      <xdr:rowOff>0</xdr:rowOff>
    </xdr:from>
    <xdr:to>
      <xdr:col>48</xdr:col>
      <xdr:colOff>238128</xdr:colOff>
      <xdr:row>69</xdr:row>
      <xdr:rowOff>69356</xdr:rowOff>
    </xdr:to>
    <xdr:pic>
      <xdr:nvPicPr>
        <xdr:cNvPr id="3" name="Imagen 2">
          <a:extLst>
            <a:ext uri="{FF2B5EF4-FFF2-40B4-BE49-F238E27FC236}">
              <a16:creationId xmlns:a16="http://schemas.microsoft.com/office/drawing/2014/main" xmlns="" id="{F09F2A0F-F4E8-43D4-9434-CD7060B50D8B}"/>
            </a:ext>
          </a:extLst>
        </xdr:cNvPr>
        <xdr:cNvPicPr>
          <a:picLocks noChangeAspect="1"/>
        </xdr:cNvPicPr>
      </xdr:nvPicPr>
      <xdr:blipFill rotWithShape="1">
        <a:blip xmlns:r="http://schemas.openxmlformats.org/officeDocument/2006/relationships" r:embed="rId2"/>
        <a:srcRect l="6425" t="17904" r="5370" b="16965"/>
        <a:stretch/>
      </xdr:blipFill>
      <xdr:spPr>
        <a:xfrm>
          <a:off x="25768300" y="5549900"/>
          <a:ext cx="16163927" cy="6387232"/>
        </a:xfrm>
        <a:prstGeom prst="rect">
          <a:avLst/>
        </a:prstGeom>
      </xdr:spPr>
    </xdr:pic>
    <xdr:clientData/>
  </xdr:twoCellAnchor>
  <xdr:twoCellAnchor editAs="oneCell">
    <xdr:from>
      <xdr:col>0</xdr:col>
      <xdr:colOff>22412</xdr:colOff>
      <xdr:row>0</xdr:row>
      <xdr:rowOff>78441</xdr:rowOff>
    </xdr:from>
    <xdr:to>
      <xdr:col>0</xdr:col>
      <xdr:colOff>1109381</xdr:colOff>
      <xdr:row>3</xdr:row>
      <xdr:rowOff>123263</xdr:rowOff>
    </xdr:to>
    <xdr:pic>
      <xdr:nvPicPr>
        <xdr:cNvPr id="5" name="Imagen 4">
          <a:extLst>
            <a:ext uri="{FF2B5EF4-FFF2-40B4-BE49-F238E27FC236}">
              <a16:creationId xmlns:a16="http://schemas.microsoft.com/office/drawing/2014/main" xmlns="" id="{B3EBEB79-50BC-4E50-9555-F004AD52CDB9}"/>
            </a:ext>
          </a:extLst>
        </xdr:cNvPr>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2412" y="78441"/>
          <a:ext cx="1086969" cy="750793"/>
        </a:xfrm>
        <a:prstGeom prst="rect">
          <a:avLst/>
        </a:prstGeom>
        <a:noFill/>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28</xdr:col>
      <xdr:colOff>207168</xdr:colOff>
      <xdr:row>29</xdr:row>
      <xdr:rowOff>128588</xdr:rowOff>
    </xdr:from>
    <xdr:to>
      <xdr:col>33</xdr:col>
      <xdr:colOff>1475285</xdr:colOff>
      <xdr:row>69</xdr:row>
      <xdr:rowOff>83128</xdr:rowOff>
    </xdr:to>
    <xdr:pic>
      <xdr:nvPicPr>
        <xdr:cNvPr id="2" name="Imagen 1">
          <a:extLst>
            <a:ext uri="{FF2B5EF4-FFF2-40B4-BE49-F238E27FC236}">
              <a16:creationId xmlns:a16="http://schemas.microsoft.com/office/drawing/2014/main" xmlns="" id="{F57A9246-BDD7-412A-94A5-2D4514547C5B}"/>
            </a:ext>
          </a:extLst>
        </xdr:cNvPr>
        <xdr:cNvPicPr>
          <a:picLocks noChangeAspect="1"/>
        </xdr:cNvPicPr>
      </xdr:nvPicPr>
      <xdr:blipFill>
        <a:blip xmlns:r="http://schemas.openxmlformats.org/officeDocument/2006/relationships" r:embed="rId1"/>
        <a:stretch>
          <a:fillRect/>
        </a:stretch>
      </xdr:blipFill>
      <xdr:spPr>
        <a:xfrm>
          <a:off x="24089518" y="7062788"/>
          <a:ext cx="7516518" cy="7110992"/>
        </a:xfrm>
        <a:prstGeom prst="rect">
          <a:avLst/>
        </a:prstGeom>
      </xdr:spPr>
    </xdr:pic>
    <xdr:clientData/>
  </xdr:twoCellAnchor>
  <xdr:twoCellAnchor editAs="oneCell">
    <xdr:from>
      <xdr:col>32</xdr:col>
      <xdr:colOff>889000</xdr:colOff>
      <xdr:row>31</xdr:row>
      <xdr:rowOff>0</xdr:rowOff>
    </xdr:from>
    <xdr:to>
      <xdr:col>48</xdr:col>
      <xdr:colOff>238126</xdr:colOff>
      <xdr:row>66</xdr:row>
      <xdr:rowOff>24531</xdr:rowOff>
    </xdr:to>
    <xdr:pic>
      <xdr:nvPicPr>
        <xdr:cNvPr id="3" name="Imagen 2">
          <a:extLst>
            <a:ext uri="{FF2B5EF4-FFF2-40B4-BE49-F238E27FC236}">
              <a16:creationId xmlns:a16="http://schemas.microsoft.com/office/drawing/2014/main" xmlns="" id="{71E73BD4-29BB-4442-BA44-D43A3A24D15E}"/>
            </a:ext>
          </a:extLst>
        </xdr:cNvPr>
        <xdr:cNvPicPr>
          <a:picLocks noChangeAspect="1"/>
        </xdr:cNvPicPr>
      </xdr:nvPicPr>
      <xdr:blipFill rotWithShape="1">
        <a:blip xmlns:r="http://schemas.openxmlformats.org/officeDocument/2006/relationships" r:embed="rId2"/>
        <a:srcRect l="6425" t="17904" r="5370" b="16965"/>
        <a:stretch/>
      </xdr:blipFill>
      <xdr:spPr>
        <a:xfrm>
          <a:off x="29425900" y="7251700"/>
          <a:ext cx="16163927" cy="6387232"/>
        </a:xfrm>
        <a:prstGeom prst="rect">
          <a:avLst/>
        </a:prstGeom>
      </xdr:spPr>
    </xdr:pic>
    <xdr:clientData/>
  </xdr:twoCellAnchor>
  <xdr:twoCellAnchor editAs="oneCell">
    <xdr:from>
      <xdr:col>0</xdr:col>
      <xdr:colOff>78442</xdr:colOff>
      <xdr:row>0</xdr:row>
      <xdr:rowOff>112058</xdr:rowOff>
    </xdr:from>
    <xdr:to>
      <xdr:col>0</xdr:col>
      <xdr:colOff>1255059</xdr:colOff>
      <xdr:row>3</xdr:row>
      <xdr:rowOff>156882</xdr:rowOff>
    </xdr:to>
    <xdr:pic>
      <xdr:nvPicPr>
        <xdr:cNvPr id="5" name="Imagen 4">
          <a:extLst>
            <a:ext uri="{FF2B5EF4-FFF2-40B4-BE49-F238E27FC236}">
              <a16:creationId xmlns:a16="http://schemas.microsoft.com/office/drawing/2014/main" xmlns="" id="{84E2ECBA-08FF-4FAA-972E-1340168A71F0}"/>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78442" y="112058"/>
          <a:ext cx="1176617" cy="683559"/>
        </a:xfrm>
        <a:prstGeom prst="rect">
          <a:avLst/>
        </a:prstGeom>
        <a:noFill/>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xdr:colOff>
      <xdr:row>0</xdr:row>
      <xdr:rowOff>147571</xdr:rowOff>
    </xdr:from>
    <xdr:to>
      <xdr:col>0</xdr:col>
      <xdr:colOff>1381797</xdr:colOff>
      <xdr:row>2</xdr:row>
      <xdr:rowOff>268310</xdr:rowOff>
    </xdr:to>
    <xdr:pic>
      <xdr:nvPicPr>
        <xdr:cNvPr id="3" name="Imagen 2">
          <a:extLst>
            <a:ext uri="{FF2B5EF4-FFF2-40B4-BE49-F238E27FC236}">
              <a16:creationId xmlns:a16="http://schemas.microsoft.com/office/drawing/2014/main" xmlns="" id="{88303AA9-9282-458F-85AE-822EB1704257}"/>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 y="147571"/>
          <a:ext cx="1381796" cy="711021"/>
        </a:xfrm>
        <a:prstGeom prst="rect">
          <a:avLst/>
        </a:prstGeom>
        <a:noFill/>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1748118</xdr:colOff>
      <xdr:row>3</xdr:row>
      <xdr:rowOff>168088</xdr:rowOff>
    </xdr:to>
    <xdr:pic>
      <xdr:nvPicPr>
        <xdr:cNvPr id="3" name="Imagen 2">
          <a:extLst>
            <a:ext uri="{FF2B5EF4-FFF2-40B4-BE49-F238E27FC236}">
              <a16:creationId xmlns:a16="http://schemas.microsoft.com/office/drawing/2014/main" xmlns="" id="{0B29DACB-62AC-4C7E-AB57-12DA8AF3C55D}"/>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748118" cy="974912"/>
        </a:xfrm>
        <a:prstGeom prst="rect">
          <a:avLst/>
        </a:prstGeom>
        <a:noFill/>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Users/romulo%20mu&#241;oz/Downloads/MAPA%20DE%20RIESGOS.%20BIENES%20Y%20SERVICIOS%20VI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CONTROL DE CAMBIOS"/>
      <sheetName val="GLOSARIO DAFP RIESGOS"/>
      <sheetName val="FACTORES CRITICOS DEL RIESGO"/>
      <sheetName val="CONTEXTO E IDENTIFICACIÓN"/>
      <sheetName val="PROBABILIDAD"/>
      <sheetName val="IMPACTO RIESGOS CORRUPCION"/>
      <sheetName val="IMPACTO"/>
      <sheetName val="ANALISIS R. INHERENTE"/>
      <sheetName val="VALORACIÓN DEL CONTROL"/>
      <sheetName val="MAPA DE RIESGOS"/>
      <sheetName val="ANALISIS R. RESIDUAL"/>
      <sheetName val="RIESGO DEL PROCESO"/>
      <sheetName val="LISTAS FORMULAS"/>
    </sheetNames>
    <sheetDataSet>
      <sheetData sheetId="0" refreshError="1"/>
      <sheetData sheetId="1" refreshError="1"/>
      <sheetData sheetId="2" refreshError="1"/>
      <sheetData sheetId="3" refreshError="1"/>
      <sheetData sheetId="4">
        <row r="29">
          <cell r="E29" t="str">
            <v>Externo</v>
          </cell>
        </row>
        <row r="30">
          <cell r="E30" t="str">
            <v>Interno</v>
          </cell>
        </row>
        <row r="31">
          <cell r="E31" t="str">
            <v>Proceso</v>
          </cell>
        </row>
        <row r="32">
          <cell r="E32" t="str">
            <v>Corrupción</v>
          </cell>
        </row>
      </sheetData>
      <sheetData sheetId="5"/>
      <sheetData sheetId="6" refreshError="1"/>
      <sheetData sheetId="7"/>
      <sheetData sheetId="8" refreshError="1"/>
      <sheetData sheetId="9" refreshError="1"/>
      <sheetData sheetId="10"/>
      <sheetData sheetId="11" refreshError="1"/>
      <sheetData sheetId="12" refreshError="1"/>
      <sheetData sheetId="13">
        <row r="3">
          <cell r="C3" t="str">
            <v>Insignificante</v>
          </cell>
          <cell r="F3" t="str">
            <v>Directamente</v>
          </cell>
          <cell r="G3" t="str">
            <v>Directamente</v>
          </cell>
          <cell r="H3" t="str">
            <v>Débil</v>
          </cell>
        </row>
        <row r="4">
          <cell r="C4" t="str">
            <v>Menor</v>
          </cell>
          <cell r="F4" t="str">
            <v>No Disminuye</v>
          </cell>
          <cell r="G4" t="str">
            <v>Indirectamente</v>
          </cell>
          <cell r="H4" t="str">
            <v>Moderado</v>
          </cell>
        </row>
        <row r="5">
          <cell r="C5" t="str">
            <v>Moderado</v>
          </cell>
          <cell r="G5" t="str">
            <v>No Disminuye</v>
          </cell>
          <cell r="H5" t="str">
            <v>Fuerte</v>
          </cell>
        </row>
        <row r="6">
          <cell r="C6" t="str">
            <v>Mayor</v>
          </cell>
        </row>
        <row r="7">
          <cell r="C7" t="str">
            <v>Catastrofico</v>
          </cell>
        </row>
        <row r="14">
          <cell r="F14">
            <v>15</v>
          </cell>
        </row>
        <row r="15">
          <cell r="F15">
            <v>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116"/>
  <sheetViews>
    <sheetView zoomScale="90" zoomScaleNormal="90" workbookViewId="0">
      <selection activeCell="E82" sqref="E82:F82"/>
    </sheetView>
  </sheetViews>
  <sheetFormatPr baseColWidth="10" defaultColWidth="11.42578125" defaultRowHeight="15" x14ac:dyDescent="0.25"/>
  <cols>
    <col min="1" max="1" width="2.85546875" style="243" customWidth="1" collapsed="1"/>
    <col min="2" max="3" width="24.7109375" style="243" customWidth="1" collapsed="1"/>
    <col min="4" max="4" width="16" style="243" customWidth="1" collapsed="1"/>
    <col min="5" max="5" width="24.7109375" style="243" customWidth="1" collapsed="1"/>
    <col min="6" max="6" width="27.7109375" style="243" customWidth="1" collapsed="1"/>
    <col min="7" max="8" width="24.7109375" style="243" customWidth="1" collapsed="1"/>
    <col min="9" max="16384" width="11.42578125" style="243" collapsed="1"/>
  </cols>
  <sheetData>
    <row r="1" spans="2:8" ht="15.75" thickBot="1" x14ac:dyDescent="0.3"/>
    <row r="2" spans="2:8" ht="18" x14ac:dyDescent="0.25">
      <c r="B2" s="337" t="s">
        <v>177</v>
      </c>
      <c r="C2" s="338"/>
      <c r="D2" s="338"/>
      <c r="E2" s="338"/>
      <c r="F2" s="338"/>
      <c r="G2" s="338"/>
      <c r="H2" s="339"/>
    </row>
    <row r="3" spans="2:8" x14ac:dyDescent="0.25">
      <c r="B3" s="244"/>
      <c r="C3" s="245"/>
      <c r="D3" s="245"/>
      <c r="E3" s="245"/>
      <c r="F3" s="245"/>
      <c r="G3" s="245"/>
      <c r="H3" s="246"/>
    </row>
    <row r="4" spans="2:8" ht="47.25" customHeight="1" x14ac:dyDescent="0.25">
      <c r="B4" s="340" t="s">
        <v>187</v>
      </c>
      <c r="C4" s="341"/>
      <c r="D4" s="341"/>
      <c r="E4" s="341"/>
      <c r="F4" s="341"/>
      <c r="G4" s="341"/>
      <c r="H4" s="342"/>
    </row>
    <row r="5" spans="2:8" ht="47.25" customHeight="1" x14ac:dyDescent="0.25">
      <c r="B5" s="343"/>
      <c r="C5" s="344"/>
      <c r="D5" s="344"/>
      <c r="E5" s="344"/>
      <c r="F5" s="344"/>
      <c r="G5" s="344"/>
      <c r="H5" s="345"/>
    </row>
    <row r="6" spans="2:8" ht="16.5" x14ac:dyDescent="0.25">
      <c r="B6" s="327" t="s">
        <v>178</v>
      </c>
      <c r="C6" s="346"/>
      <c r="D6" s="346"/>
      <c r="E6" s="346"/>
      <c r="F6" s="346"/>
      <c r="G6" s="346"/>
      <c r="H6" s="347"/>
    </row>
    <row r="7" spans="2:8" ht="72" customHeight="1" x14ac:dyDescent="0.25">
      <c r="B7" s="348" t="s">
        <v>188</v>
      </c>
      <c r="C7" s="349"/>
      <c r="D7" s="349"/>
      <c r="E7" s="349"/>
      <c r="F7" s="349"/>
      <c r="G7" s="349"/>
      <c r="H7" s="350"/>
    </row>
    <row r="8" spans="2:8" ht="16.5" x14ac:dyDescent="0.25">
      <c r="B8" s="223"/>
      <c r="C8" s="224"/>
      <c r="D8" s="224"/>
      <c r="E8" s="224"/>
      <c r="F8" s="224"/>
      <c r="G8" s="224"/>
      <c r="H8" s="225"/>
    </row>
    <row r="9" spans="2:8" ht="20.45" customHeight="1" x14ac:dyDescent="0.25">
      <c r="B9" s="352" t="s">
        <v>203</v>
      </c>
      <c r="C9" s="353"/>
      <c r="D9" s="353"/>
      <c r="E9" s="353"/>
      <c r="F9" s="353"/>
      <c r="G9" s="353"/>
      <c r="H9" s="354"/>
    </row>
    <row r="10" spans="2:8" ht="16.5" x14ac:dyDescent="0.25">
      <c r="B10" s="229"/>
      <c r="C10" s="230"/>
      <c r="D10" s="230"/>
      <c r="E10" s="230"/>
      <c r="F10" s="230"/>
      <c r="G10" s="230"/>
      <c r="H10" s="231"/>
    </row>
    <row r="11" spans="2:8" ht="20.45" customHeight="1" x14ac:dyDescent="0.25">
      <c r="B11" s="355" t="s">
        <v>204</v>
      </c>
      <c r="C11" s="356"/>
      <c r="D11" s="356"/>
      <c r="E11" s="356"/>
      <c r="F11" s="356"/>
      <c r="G11" s="356"/>
      <c r="H11" s="357"/>
    </row>
    <row r="12" spans="2:8" s="268" customFormat="1" ht="20.45" customHeight="1" x14ac:dyDescent="0.25">
      <c r="B12" s="265"/>
      <c r="C12" s="266"/>
      <c r="D12" s="266"/>
      <c r="E12" s="266"/>
      <c r="F12" s="266"/>
      <c r="G12" s="266"/>
      <c r="H12" s="267"/>
    </row>
    <row r="13" spans="2:8" ht="20.45" customHeight="1" x14ac:dyDescent="0.25">
      <c r="B13" s="327" t="s">
        <v>201</v>
      </c>
      <c r="C13" s="328"/>
      <c r="D13" s="328"/>
      <c r="E13" s="328"/>
      <c r="F13" s="328"/>
      <c r="G13" s="328"/>
      <c r="H13" s="329"/>
    </row>
    <row r="14" spans="2:8" ht="9" customHeight="1" x14ac:dyDescent="0.25">
      <c r="B14" s="327"/>
      <c r="C14" s="328"/>
      <c r="D14" s="328"/>
      <c r="E14" s="328"/>
      <c r="F14" s="328"/>
      <c r="G14" s="328"/>
      <c r="H14" s="329"/>
    </row>
    <row r="15" spans="2:8" ht="16.5" x14ac:dyDescent="0.25">
      <c r="B15" s="327" t="s">
        <v>200</v>
      </c>
      <c r="C15" s="328"/>
      <c r="D15" s="328"/>
      <c r="E15" s="328"/>
      <c r="F15" s="328"/>
      <c r="G15" s="328"/>
      <c r="H15" s="329"/>
    </row>
    <row r="16" spans="2:8" ht="16.5" x14ac:dyDescent="0.25">
      <c r="B16" s="226"/>
      <c r="C16" s="227"/>
      <c r="D16" s="227"/>
      <c r="E16" s="227"/>
      <c r="F16" s="227"/>
      <c r="G16" s="227"/>
      <c r="H16" s="228"/>
    </row>
    <row r="17" spans="2:8" ht="18.600000000000001" customHeight="1" x14ac:dyDescent="0.25">
      <c r="B17" s="327" t="s">
        <v>202</v>
      </c>
      <c r="C17" s="328"/>
      <c r="D17" s="328"/>
      <c r="E17" s="328"/>
      <c r="F17" s="328"/>
      <c r="G17" s="328"/>
      <c r="H17" s="329"/>
    </row>
    <row r="18" spans="2:8" ht="18.600000000000001" customHeight="1" x14ac:dyDescent="0.25">
      <c r="B18" s="226"/>
      <c r="C18" s="227"/>
      <c r="D18" s="227"/>
      <c r="E18" s="227"/>
      <c r="F18" s="227"/>
      <c r="G18" s="227"/>
      <c r="H18" s="228"/>
    </row>
    <row r="19" spans="2:8" ht="18.600000000000001" customHeight="1" x14ac:dyDescent="0.25">
      <c r="B19" s="327" t="s">
        <v>205</v>
      </c>
      <c r="C19" s="328"/>
      <c r="D19" s="328"/>
      <c r="E19" s="328"/>
      <c r="F19" s="328"/>
      <c r="G19" s="328"/>
      <c r="H19" s="329"/>
    </row>
    <row r="20" spans="2:8" ht="18.600000000000001" customHeight="1" thickBot="1" x14ac:dyDescent="0.3">
      <c r="B20" s="189"/>
      <c r="C20" s="232"/>
      <c r="D20" s="232"/>
      <c r="E20" s="232"/>
      <c r="F20" s="232"/>
      <c r="G20" s="232"/>
      <c r="H20" s="233"/>
    </row>
    <row r="21" spans="2:8" ht="15.75" thickTop="1" x14ac:dyDescent="0.25">
      <c r="B21" s="247"/>
      <c r="C21" s="318" t="s">
        <v>179</v>
      </c>
      <c r="D21" s="319"/>
      <c r="E21" s="322" t="s">
        <v>180</v>
      </c>
      <c r="F21" s="323"/>
      <c r="G21" s="252"/>
      <c r="H21" s="248"/>
    </row>
    <row r="22" spans="2:8" ht="35.25" customHeight="1" x14ac:dyDescent="0.25">
      <c r="B22" s="247"/>
      <c r="C22" s="313" t="s">
        <v>181</v>
      </c>
      <c r="D22" s="313"/>
      <c r="E22" s="312" t="s">
        <v>182</v>
      </c>
      <c r="F22" s="312"/>
      <c r="G22" s="252"/>
      <c r="H22" s="248"/>
    </row>
    <row r="23" spans="2:8" ht="17.25" customHeight="1" x14ac:dyDescent="0.25">
      <c r="B23" s="247"/>
      <c r="C23" s="313" t="s">
        <v>212</v>
      </c>
      <c r="D23" s="313"/>
      <c r="E23" s="312" t="s">
        <v>183</v>
      </c>
      <c r="F23" s="312"/>
      <c r="G23" s="252"/>
      <c r="H23" s="248"/>
    </row>
    <row r="24" spans="2:8" ht="69.75" customHeight="1" x14ac:dyDescent="0.25">
      <c r="B24" s="247"/>
      <c r="C24" s="313" t="s">
        <v>214</v>
      </c>
      <c r="D24" s="313"/>
      <c r="E24" s="312" t="s">
        <v>184</v>
      </c>
      <c r="F24" s="312"/>
      <c r="G24" s="252"/>
      <c r="H24" s="248"/>
    </row>
    <row r="25" spans="2:8" ht="69.75" customHeight="1" x14ac:dyDescent="0.25">
      <c r="B25" s="247"/>
      <c r="C25" s="314" t="s">
        <v>75</v>
      </c>
      <c r="D25" s="314"/>
      <c r="E25" s="312" t="s">
        <v>225</v>
      </c>
      <c r="F25" s="312"/>
      <c r="G25" s="252"/>
      <c r="H25" s="248"/>
    </row>
    <row r="26" spans="2:8" ht="69.75" customHeight="1" x14ac:dyDescent="0.25">
      <c r="B26" s="247"/>
      <c r="C26" s="314" t="s">
        <v>215</v>
      </c>
      <c r="D26" s="314"/>
      <c r="E26" s="312" t="s">
        <v>216</v>
      </c>
      <c r="F26" s="312"/>
      <c r="G26" s="252"/>
      <c r="H26" s="248"/>
    </row>
    <row r="27" spans="2:8" ht="60.75" customHeight="1" x14ac:dyDescent="0.25">
      <c r="B27" s="247"/>
      <c r="C27" s="314" t="s">
        <v>217</v>
      </c>
      <c r="D27" s="314"/>
      <c r="E27" s="312" t="s">
        <v>218</v>
      </c>
      <c r="F27" s="312"/>
      <c r="G27" s="252"/>
      <c r="H27" s="248"/>
    </row>
    <row r="28" spans="2:8" ht="104.25" customHeight="1" x14ac:dyDescent="0.25">
      <c r="B28" s="247"/>
      <c r="C28" s="314" t="s">
        <v>47</v>
      </c>
      <c r="D28" s="314"/>
      <c r="E28" s="312" t="s">
        <v>219</v>
      </c>
      <c r="F28" s="312"/>
      <c r="G28" s="252"/>
      <c r="H28" s="248"/>
    </row>
    <row r="29" spans="2:8" ht="126.75" customHeight="1" x14ac:dyDescent="0.25">
      <c r="B29" s="247"/>
      <c r="C29" s="314" t="s">
        <v>220</v>
      </c>
      <c r="D29" s="314"/>
      <c r="E29" s="312" t="s">
        <v>221</v>
      </c>
      <c r="F29" s="312"/>
      <c r="G29" s="252"/>
      <c r="H29" s="248"/>
    </row>
    <row r="30" spans="2:8" ht="69.75" customHeight="1" x14ac:dyDescent="0.25">
      <c r="B30" s="247"/>
      <c r="C30" s="314" t="s">
        <v>222</v>
      </c>
      <c r="D30" s="314"/>
      <c r="E30" s="312" t="s">
        <v>223</v>
      </c>
      <c r="F30" s="312"/>
      <c r="G30" s="252"/>
      <c r="H30" s="248"/>
    </row>
    <row r="31" spans="2:8" ht="69.75" customHeight="1" x14ac:dyDescent="0.25">
      <c r="B31" s="247"/>
      <c r="C31" s="314" t="s">
        <v>161</v>
      </c>
      <c r="D31" s="314"/>
      <c r="E31" s="312" t="s">
        <v>224</v>
      </c>
      <c r="F31" s="312"/>
      <c r="G31" s="252"/>
      <c r="H31" s="248"/>
    </row>
    <row r="32" spans="2:8" x14ac:dyDescent="0.25">
      <c r="B32" s="247"/>
      <c r="C32" s="237"/>
      <c r="D32" s="237"/>
      <c r="E32" s="238"/>
      <c r="F32" s="238"/>
      <c r="G32" s="252"/>
      <c r="H32" s="248"/>
    </row>
    <row r="33" spans="2:8" ht="16.5" x14ac:dyDescent="0.25">
      <c r="B33" s="327" t="s">
        <v>226</v>
      </c>
      <c r="C33" s="328"/>
      <c r="D33" s="328"/>
      <c r="E33" s="328"/>
      <c r="F33" s="328"/>
      <c r="G33" s="328"/>
      <c r="H33" s="329"/>
    </row>
    <row r="34" spans="2:8" ht="14.45" customHeight="1" thickBot="1" x14ac:dyDescent="0.3">
      <c r="B34" s="253"/>
      <c r="C34" s="242"/>
      <c r="D34" s="242"/>
      <c r="E34" s="242"/>
      <c r="F34" s="242"/>
      <c r="G34" s="242"/>
      <c r="H34" s="254"/>
    </row>
    <row r="35" spans="2:8" ht="14.45" customHeight="1" thickTop="1" x14ac:dyDescent="0.25">
      <c r="B35" s="253"/>
      <c r="C35" s="318" t="s">
        <v>179</v>
      </c>
      <c r="D35" s="319"/>
      <c r="E35" s="320" t="s">
        <v>180</v>
      </c>
      <c r="F35" s="321"/>
      <c r="G35" s="242"/>
      <c r="H35" s="254"/>
    </row>
    <row r="36" spans="2:8" ht="90" customHeight="1" x14ac:dyDescent="0.25">
      <c r="B36" s="253"/>
      <c r="C36" s="314" t="s">
        <v>194</v>
      </c>
      <c r="D36" s="314"/>
      <c r="E36" s="312" t="s">
        <v>227</v>
      </c>
      <c r="F36" s="312"/>
      <c r="G36" s="242"/>
      <c r="H36" s="254"/>
    </row>
    <row r="37" spans="2:8" ht="53.45" customHeight="1" x14ac:dyDescent="0.25">
      <c r="B37" s="253"/>
      <c r="C37" s="314" t="s">
        <v>166</v>
      </c>
      <c r="D37" s="314"/>
      <c r="E37" s="312" t="s">
        <v>252</v>
      </c>
      <c r="F37" s="312"/>
      <c r="G37" s="242"/>
      <c r="H37" s="254"/>
    </row>
    <row r="38" spans="2:8" ht="54" customHeight="1" x14ac:dyDescent="0.25">
      <c r="B38" s="253"/>
      <c r="C38" s="314" t="s">
        <v>61</v>
      </c>
      <c r="D38" s="314"/>
      <c r="E38" s="312" t="s">
        <v>253</v>
      </c>
      <c r="F38" s="312"/>
      <c r="G38" s="242"/>
      <c r="H38" s="254"/>
    </row>
    <row r="39" spans="2:8" ht="32.450000000000003" customHeight="1" x14ac:dyDescent="0.25">
      <c r="B39" s="253"/>
      <c r="C39" s="314" t="s">
        <v>228</v>
      </c>
      <c r="D39" s="314"/>
      <c r="E39" s="312" t="s">
        <v>229</v>
      </c>
      <c r="F39" s="312"/>
      <c r="G39" s="242"/>
      <c r="H39" s="254"/>
    </row>
    <row r="40" spans="2:8" ht="16.5" x14ac:dyDescent="0.25">
      <c r="B40" s="253"/>
      <c r="C40" s="242"/>
      <c r="D40" s="242"/>
      <c r="E40" s="242"/>
      <c r="F40" s="242"/>
      <c r="G40" s="242"/>
      <c r="H40" s="254"/>
    </row>
    <row r="41" spans="2:8" ht="18.600000000000001" customHeight="1" x14ac:dyDescent="0.25">
      <c r="B41" s="330" t="s">
        <v>210</v>
      </c>
      <c r="C41" s="331"/>
      <c r="D41" s="331"/>
      <c r="E41" s="331"/>
      <c r="F41" s="331"/>
      <c r="G41" s="331"/>
      <c r="H41" s="332"/>
    </row>
    <row r="42" spans="2:8" ht="18.600000000000001" customHeight="1" x14ac:dyDescent="0.25">
      <c r="B42" s="239"/>
      <c r="C42" s="240"/>
      <c r="D42" s="240"/>
      <c r="E42" s="240"/>
      <c r="F42" s="240"/>
      <c r="G42" s="240"/>
      <c r="H42" s="241"/>
    </row>
    <row r="43" spans="2:8" ht="18.600000000000001" customHeight="1" x14ac:dyDescent="0.25">
      <c r="B43" s="327" t="s">
        <v>206</v>
      </c>
      <c r="C43" s="328"/>
      <c r="D43" s="328"/>
      <c r="E43" s="328"/>
      <c r="F43" s="328"/>
      <c r="G43" s="328"/>
      <c r="H43" s="329"/>
    </row>
    <row r="44" spans="2:8" ht="18.600000000000001" customHeight="1" thickBot="1" x14ac:dyDescent="0.3">
      <c r="B44" s="189"/>
      <c r="C44" s="232"/>
      <c r="D44" s="232"/>
      <c r="E44" s="232"/>
      <c r="F44" s="232"/>
      <c r="G44" s="232"/>
      <c r="H44" s="233"/>
    </row>
    <row r="45" spans="2:8" ht="18.600000000000001" customHeight="1" thickTop="1" x14ac:dyDescent="0.25">
      <c r="B45" s="189"/>
      <c r="C45" s="318" t="s">
        <v>179</v>
      </c>
      <c r="D45" s="319"/>
      <c r="E45" s="320" t="s">
        <v>180</v>
      </c>
      <c r="F45" s="321"/>
      <c r="G45" s="232"/>
      <c r="H45" s="233"/>
    </row>
    <row r="46" spans="2:8" ht="53.1" customHeight="1" x14ac:dyDescent="0.25">
      <c r="B46" s="189"/>
      <c r="C46" s="314" t="s">
        <v>169</v>
      </c>
      <c r="D46" s="314"/>
      <c r="E46" s="312" t="s">
        <v>185</v>
      </c>
      <c r="F46" s="312"/>
      <c r="G46" s="232"/>
      <c r="H46" s="233"/>
    </row>
    <row r="47" spans="2:8" ht="54" customHeight="1" x14ac:dyDescent="0.25">
      <c r="B47" s="189"/>
      <c r="C47" s="314" t="s">
        <v>87</v>
      </c>
      <c r="D47" s="314"/>
      <c r="E47" s="312" t="s">
        <v>230</v>
      </c>
      <c r="F47" s="312"/>
      <c r="G47" s="232"/>
      <c r="H47" s="233"/>
    </row>
    <row r="48" spans="2:8" ht="51.95" customHeight="1" x14ac:dyDescent="0.25">
      <c r="B48" s="189"/>
      <c r="C48" s="314" t="s">
        <v>88</v>
      </c>
      <c r="D48" s="314"/>
      <c r="E48" s="312" t="s">
        <v>232</v>
      </c>
      <c r="F48" s="312"/>
      <c r="G48" s="232"/>
      <c r="H48" s="233"/>
    </row>
    <row r="49" spans="2:8" ht="53.45" customHeight="1" x14ac:dyDescent="0.25">
      <c r="B49" s="189"/>
      <c r="C49" s="314" t="s">
        <v>110</v>
      </c>
      <c r="D49" s="314"/>
      <c r="E49" s="312" t="s">
        <v>232</v>
      </c>
      <c r="F49" s="312"/>
      <c r="G49" s="232"/>
      <c r="H49" s="233"/>
    </row>
    <row r="50" spans="2:8" ht="48.6" customHeight="1" x14ac:dyDescent="0.25">
      <c r="B50" s="189"/>
      <c r="C50" s="314" t="s">
        <v>89</v>
      </c>
      <c r="D50" s="314"/>
      <c r="E50" s="312" t="s">
        <v>233</v>
      </c>
      <c r="F50" s="312"/>
      <c r="G50" s="232"/>
      <c r="H50" s="233"/>
    </row>
    <row r="51" spans="2:8" ht="49.5" customHeight="1" x14ac:dyDescent="0.25">
      <c r="B51" s="189"/>
      <c r="C51" s="314" t="s">
        <v>90</v>
      </c>
      <c r="D51" s="314"/>
      <c r="E51" s="312" t="s">
        <v>231</v>
      </c>
      <c r="F51" s="312"/>
      <c r="G51" s="232"/>
      <c r="H51" s="233"/>
    </row>
    <row r="52" spans="2:8" ht="57" customHeight="1" x14ac:dyDescent="0.25">
      <c r="B52" s="189"/>
      <c r="C52" s="314" t="s">
        <v>106</v>
      </c>
      <c r="D52" s="314"/>
      <c r="E52" s="312" t="s">
        <v>236</v>
      </c>
      <c r="F52" s="312"/>
      <c r="G52" s="232"/>
      <c r="H52" s="233"/>
    </row>
    <row r="53" spans="2:8" ht="36" customHeight="1" x14ac:dyDescent="0.25">
      <c r="B53" s="189"/>
      <c r="C53" s="314" t="s">
        <v>109</v>
      </c>
      <c r="D53" s="314"/>
      <c r="E53" s="312" t="s">
        <v>234</v>
      </c>
      <c r="F53" s="312"/>
      <c r="G53" s="232"/>
      <c r="H53" s="233"/>
    </row>
    <row r="54" spans="2:8" ht="39.950000000000003" customHeight="1" x14ac:dyDescent="0.25">
      <c r="B54" s="189"/>
      <c r="C54" s="314" t="s">
        <v>113</v>
      </c>
      <c r="D54" s="314"/>
      <c r="E54" s="312" t="s">
        <v>235</v>
      </c>
      <c r="F54" s="312"/>
      <c r="G54" s="232"/>
      <c r="H54" s="233"/>
    </row>
    <row r="55" spans="2:8" ht="29.45" customHeight="1" x14ac:dyDescent="0.25">
      <c r="B55" s="189"/>
      <c r="C55" s="314" t="s">
        <v>10</v>
      </c>
      <c r="D55" s="314"/>
      <c r="E55" s="312" t="s">
        <v>197</v>
      </c>
      <c r="F55" s="312"/>
      <c r="G55" s="232"/>
      <c r="H55" s="233"/>
    </row>
    <row r="56" spans="2:8" ht="18.600000000000001" customHeight="1" x14ac:dyDescent="0.25">
      <c r="B56" s="189"/>
      <c r="C56" s="232"/>
      <c r="D56" s="232"/>
      <c r="E56" s="232"/>
      <c r="F56" s="232"/>
      <c r="G56" s="232"/>
      <c r="H56" s="233"/>
    </row>
    <row r="57" spans="2:8" ht="18.600000000000001" customHeight="1" x14ac:dyDescent="0.25">
      <c r="B57" s="324" t="s">
        <v>209</v>
      </c>
      <c r="C57" s="325"/>
      <c r="D57" s="325"/>
      <c r="E57" s="325"/>
      <c r="F57" s="325"/>
      <c r="G57" s="325"/>
      <c r="H57" s="326"/>
    </row>
    <row r="58" spans="2:8" ht="18.600000000000001" customHeight="1" x14ac:dyDescent="0.25">
      <c r="B58" s="189"/>
      <c r="C58" s="232"/>
      <c r="D58" s="232"/>
      <c r="E58" s="232"/>
      <c r="F58" s="232"/>
      <c r="G58" s="232"/>
      <c r="H58" s="233"/>
    </row>
    <row r="59" spans="2:8" ht="18.600000000000001" customHeight="1" x14ac:dyDescent="0.25">
      <c r="B59" s="315" t="s">
        <v>207</v>
      </c>
      <c r="C59" s="316"/>
      <c r="D59" s="316"/>
      <c r="E59" s="316"/>
      <c r="F59" s="316"/>
      <c r="G59" s="316"/>
      <c r="H59" s="317"/>
    </row>
    <row r="60" spans="2:8" ht="18.600000000000001" customHeight="1" x14ac:dyDescent="0.25">
      <c r="B60" s="226"/>
      <c r="C60" s="227"/>
      <c r="D60" s="227"/>
      <c r="E60" s="227"/>
      <c r="F60" s="227"/>
      <c r="G60" s="227"/>
      <c r="H60" s="228"/>
    </row>
    <row r="61" spans="2:8" ht="30" customHeight="1" x14ac:dyDescent="0.25">
      <c r="B61" s="327" t="s">
        <v>208</v>
      </c>
      <c r="C61" s="328"/>
      <c r="D61" s="328"/>
      <c r="E61" s="328"/>
      <c r="F61" s="328"/>
      <c r="G61" s="328"/>
      <c r="H61" s="329"/>
    </row>
    <row r="62" spans="2:8" ht="17.25" thickBot="1" x14ac:dyDescent="0.3">
      <c r="B62" s="189"/>
      <c r="C62" s="232"/>
      <c r="D62" s="232"/>
      <c r="E62" s="232"/>
      <c r="F62" s="232"/>
      <c r="G62" s="232"/>
      <c r="H62" s="233"/>
    </row>
    <row r="63" spans="2:8" ht="30" customHeight="1" thickTop="1" x14ac:dyDescent="0.25">
      <c r="B63" s="189"/>
      <c r="C63" s="318" t="s">
        <v>179</v>
      </c>
      <c r="D63" s="319"/>
      <c r="E63" s="320" t="s">
        <v>180</v>
      </c>
      <c r="F63" s="321"/>
      <c r="G63" s="232"/>
      <c r="H63" s="233"/>
    </row>
    <row r="64" spans="2:8" ht="30" customHeight="1" x14ac:dyDescent="0.25">
      <c r="B64" s="189"/>
      <c r="C64" s="314" t="s">
        <v>120</v>
      </c>
      <c r="D64" s="314"/>
      <c r="E64" s="312" t="s">
        <v>237</v>
      </c>
      <c r="F64" s="312"/>
      <c r="G64" s="232"/>
      <c r="H64" s="233"/>
    </row>
    <row r="65" spans="2:8" ht="44.45" customHeight="1" x14ac:dyDescent="0.25">
      <c r="B65" s="189"/>
      <c r="C65" s="314" t="s">
        <v>121</v>
      </c>
      <c r="D65" s="314"/>
      <c r="E65" s="312" t="s">
        <v>238</v>
      </c>
      <c r="F65" s="312"/>
      <c r="G65" s="232"/>
      <c r="H65" s="233"/>
    </row>
    <row r="66" spans="2:8" ht="51" customHeight="1" x14ac:dyDescent="0.25">
      <c r="B66" s="189"/>
      <c r="C66" s="314" t="s">
        <v>172</v>
      </c>
      <c r="D66" s="314"/>
      <c r="E66" s="312" t="s">
        <v>239</v>
      </c>
      <c r="F66" s="312"/>
      <c r="G66" s="232"/>
      <c r="H66" s="233"/>
    </row>
    <row r="67" spans="2:8" ht="84.75" customHeight="1" x14ac:dyDescent="0.25">
      <c r="B67" s="189"/>
      <c r="C67" s="314" t="s">
        <v>240</v>
      </c>
      <c r="D67" s="314"/>
      <c r="E67" s="312" t="s">
        <v>186</v>
      </c>
      <c r="F67" s="312"/>
      <c r="G67" s="232"/>
      <c r="H67" s="233"/>
    </row>
    <row r="68" spans="2:8" ht="15.75" customHeight="1" x14ac:dyDescent="0.25">
      <c r="B68" s="189"/>
      <c r="C68" s="314" t="s">
        <v>144</v>
      </c>
      <c r="D68" s="314"/>
      <c r="E68" s="312" t="s">
        <v>242</v>
      </c>
      <c r="F68" s="312"/>
      <c r="G68" s="232"/>
      <c r="H68" s="233"/>
    </row>
    <row r="69" spans="2:8" ht="30" customHeight="1" x14ac:dyDescent="0.25">
      <c r="B69" s="189"/>
      <c r="C69" s="314" t="s">
        <v>243</v>
      </c>
      <c r="D69" s="314"/>
      <c r="E69" s="312" t="s">
        <v>244</v>
      </c>
      <c r="F69" s="312"/>
      <c r="G69" s="232"/>
      <c r="H69" s="233"/>
    </row>
    <row r="70" spans="2:8" ht="30" customHeight="1" x14ac:dyDescent="0.25">
      <c r="B70" s="189"/>
      <c r="C70" s="314" t="s">
        <v>245</v>
      </c>
      <c r="D70" s="314"/>
      <c r="E70" s="312" t="s">
        <v>246</v>
      </c>
      <c r="F70" s="312"/>
      <c r="G70" s="232"/>
      <c r="H70" s="233"/>
    </row>
    <row r="71" spans="2:8" ht="53.45" customHeight="1" x14ac:dyDescent="0.25">
      <c r="B71" s="189"/>
      <c r="C71" s="314" t="s">
        <v>128</v>
      </c>
      <c r="D71" s="314"/>
      <c r="E71" s="312" t="s">
        <v>241</v>
      </c>
      <c r="F71" s="312"/>
      <c r="G71" s="232"/>
      <c r="H71" s="233"/>
    </row>
    <row r="72" spans="2:8" ht="30" customHeight="1" x14ac:dyDescent="0.25">
      <c r="B72" s="189"/>
      <c r="C72" s="232"/>
      <c r="D72" s="232"/>
      <c r="E72" s="232"/>
      <c r="F72" s="232"/>
      <c r="G72" s="232"/>
      <c r="H72" s="233"/>
    </row>
    <row r="73" spans="2:8" ht="18.600000000000001" customHeight="1" x14ac:dyDescent="0.25">
      <c r="B73" s="315" t="s">
        <v>211</v>
      </c>
      <c r="C73" s="316"/>
      <c r="D73" s="316"/>
      <c r="E73" s="316"/>
      <c r="F73" s="316"/>
      <c r="G73" s="316"/>
      <c r="H73" s="317"/>
    </row>
    <row r="74" spans="2:8" ht="18.600000000000001" customHeight="1" x14ac:dyDescent="0.25">
      <c r="B74" s="234"/>
      <c r="C74" s="235"/>
      <c r="D74" s="235"/>
      <c r="E74" s="235"/>
      <c r="F74" s="235"/>
      <c r="G74" s="235"/>
      <c r="H74" s="236"/>
    </row>
    <row r="75" spans="2:8" ht="18.600000000000001" customHeight="1" x14ac:dyDescent="0.25">
      <c r="B75" s="315" t="s">
        <v>269</v>
      </c>
      <c r="C75" s="316"/>
      <c r="D75" s="316"/>
      <c r="E75" s="316"/>
      <c r="F75" s="316"/>
      <c r="G75" s="316"/>
      <c r="H75" s="317"/>
    </row>
    <row r="76" spans="2:8" ht="16.5" x14ac:dyDescent="0.25">
      <c r="B76" s="189"/>
      <c r="C76" s="255"/>
      <c r="D76" s="255"/>
      <c r="E76" s="255"/>
      <c r="F76" s="255"/>
      <c r="G76" s="255"/>
      <c r="H76" s="190"/>
    </row>
    <row r="77" spans="2:8" ht="16.5" x14ac:dyDescent="0.25">
      <c r="B77" s="189"/>
      <c r="C77" s="255"/>
      <c r="D77" s="255"/>
      <c r="E77" s="255"/>
      <c r="F77" s="255"/>
      <c r="G77" s="255"/>
      <c r="H77" s="190"/>
    </row>
    <row r="78" spans="2:8" ht="16.5" x14ac:dyDescent="0.25">
      <c r="B78" s="189" t="s">
        <v>249</v>
      </c>
      <c r="C78" s="255"/>
      <c r="D78" s="255"/>
      <c r="E78" s="255"/>
      <c r="F78" s="255"/>
      <c r="G78" s="255"/>
      <c r="H78" s="190"/>
    </row>
    <row r="79" spans="2:8" ht="16.5" x14ac:dyDescent="0.25">
      <c r="B79" s="189"/>
      <c r="C79" s="255"/>
      <c r="D79" s="255"/>
      <c r="E79" s="255"/>
      <c r="F79" s="255"/>
      <c r="G79" s="255"/>
      <c r="H79" s="190"/>
    </row>
    <row r="80" spans="2:8" ht="15.75" thickBot="1" x14ac:dyDescent="0.3">
      <c r="B80" s="247"/>
      <c r="C80" s="252"/>
      <c r="D80" s="256"/>
      <c r="E80" s="257"/>
      <c r="F80" s="257"/>
      <c r="G80" s="258"/>
      <c r="H80" s="248"/>
    </row>
    <row r="81" spans="2:8" ht="15.75" thickTop="1" x14ac:dyDescent="0.25">
      <c r="B81" s="259" t="s">
        <v>250</v>
      </c>
      <c r="C81" s="351" t="s">
        <v>179</v>
      </c>
      <c r="D81" s="319"/>
      <c r="E81" s="322" t="s">
        <v>180</v>
      </c>
      <c r="F81" s="323"/>
      <c r="G81" s="252"/>
      <c r="H81" s="248"/>
    </row>
    <row r="82" spans="2:8" s="188" customFormat="1" ht="27.75" customHeight="1" x14ac:dyDescent="0.25">
      <c r="B82" s="263">
        <v>2</v>
      </c>
      <c r="C82" s="313" t="s">
        <v>181</v>
      </c>
      <c r="D82" s="313"/>
      <c r="E82" s="312" t="s">
        <v>182</v>
      </c>
      <c r="F82" s="312"/>
      <c r="G82" s="260"/>
      <c r="H82" s="191"/>
    </row>
    <row r="83" spans="2:8" s="188" customFormat="1" ht="17.25" customHeight="1" x14ac:dyDescent="0.25">
      <c r="B83" s="263">
        <v>2</v>
      </c>
      <c r="C83" s="313" t="s">
        <v>212</v>
      </c>
      <c r="D83" s="313"/>
      <c r="E83" s="312" t="s">
        <v>183</v>
      </c>
      <c r="F83" s="312"/>
      <c r="G83" s="260"/>
      <c r="H83" s="191"/>
    </row>
    <row r="84" spans="2:8" s="188" customFormat="1" ht="81" customHeight="1" x14ac:dyDescent="0.25">
      <c r="B84" s="263">
        <v>2</v>
      </c>
      <c r="C84" s="313" t="s">
        <v>214</v>
      </c>
      <c r="D84" s="313"/>
      <c r="E84" s="312" t="s">
        <v>184</v>
      </c>
      <c r="F84" s="312"/>
      <c r="G84" s="260"/>
      <c r="H84" s="191"/>
    </row>
    <row r="85" spans="2:8" s="188" customFormat="1" ht="78" customHeight="1" x14ac:dyDescent="0.25">
      <c r="B85" s="263">
        <v>2</v>
      </c>
      <c r="C85" s="314" t="s">
        <v>75</v>
      </c>
      <c r="D85" s="314"/>
      <c r="E85" s="312" t="s">
        <v>225</v>
      </c>
      <c r="F85" s="312"/>
      <c r="G85" s="260"/>
      <c r="H85" s="191"/>
    </row>
    <row r="86" spans="2:8" s="188" customFormat="1" ht="43.5" customHeight="1" x14ac:dyDescent="0.25">
      <c r="B86" s="263">
        <v>2</v>
      </c>
      <c r="C86" s="314" t="s">
        <v>215</v>
      </c>
      <c r="D86" s="314"/>
      <c r="E86" s="312" t="s">
        <v>216</v>
      </c>
      <c r="F86" s="312"/>
      <c r="G86" s="260"/>
      <c r="H86" s="191"/>
    </row>
    <row r="87" spans="2:8" s="188" customFormat="1" ht="42" customHeight="1" x14ac:dyDescent="0.25">
      <c r="B87" s="263">
        <v>2</v>
      </c>
      <c r="C87" s="314" t="s">
        <v>217</v>
      </c>
      <c r="D87" s="314"/>
      <c r="E87" s="312" t="s">
        <v>218</v>
      </c>
      <c r="F87" s="312"/>
      <c r="G87" s="260"/>
      <c r="H87" s="191"/>
    </row>
    <row r="88" spans="2:8" s="188" customFormat="1" ht="88.5" customHeight="1" x14ac:dyDescent="0.25">
      <c r="B88" s="263">
        <v>2</v>
      </c>
      <c r="C88" s="314" t="s">
        <v>47</v>
      </c>
      <c r="D88" s="314"/>
      <c r="E88" s="312" t="s">
        <v>247</v>
      </c>
      <c r="F88" s="312"/>
      <c r="G88" s="260"/>
      <c r="H88" s="191"/>
    </row>
    <row r="89" spans="2:8" s="188" customFormat="1" ht="114" customHeight="1" x14ac:dyDescent="0.25">
      <c r="B89" s="263">
        <v>2</v>
      </c>
      <c r="C89" s="314" t="s">
        <v>220</v>
      </c>
      <c r="D89" s="314"/>
      <c r="E89" s="312" t="s">
        <v>221</v>
      </c>
      <c r="F89" s="312"/>
      <c r="G89" s="260"/>
      <c r="H89" s="191"/>
    </row>
    <row r="90" spans="2:8" s="188" customFormat="1" ht="93.95" customHeight="1" x14ac:dyDescent="0.25">
      <c r="B90" s="263">
        <v>2</v>
      </c>
      <c r="C90" s="314" t="s">
        <v>222</v>
      </c>
      <c r="D90" s="314"/>
      <c r="E90" s="312" t="s">
        <v>223</v>
      </c>
      <c r="F90" s="312"/>
      <c r="G90" s="260"/>
      <c r="H90" s="191"/>
    </row>
    <row r="91" spans="2:8" s="188" customFormat="1" x14ac:dyDescent="0.25">
      <c r="B91" s="263">
        <v>2</v>
      </c>
      <c r="C91" s="314" t="s">
        <v>161</v>
      </c>
      <c r="D91" s="314"/>
      <c r="E91" s="312" t="s">
        <v>224</v>
      </c>
      <c r="F91" s="312"/>
      <c r="G91" s="260"/>
      <c r="H91" s="191"/>
    </row>
    <row r="92" spans="2:8" s="188" customFormat="1" ht="66.599999999999994" customHeight="1" x14ac:dyDescent="0.25">
      <c r="B92" s="263">
        <v>3</v>
      </c>
      <c r="C92" s="314" t="s">
        <v>194</v>
      </c>
      <c r="D92" s="314"/>
      <c r="E92" s="312" t="s">
        <v>227</v>
      </c>
      <c r="F92" s="312"/>
      <c r="G92" s="260"/>
      <c r="H92" s="191"/>
    </row>
    <row r="93" spans="2:8" s="188" customFormat="1" ht="66.599999999999994" customHeight="1" x14ac:dyDescent="0.25">
      <c r="B93" s="263">
        <v>3</v>
      </c>
      <c r="C93" s="314" t="s">
        <v>166</v>
      </c>
      <c r="D93" s="314"/>
      <c r="E93" s="312" t="s">
        <v>252</v>
      </c>
      <c r="F93" s="312"/>
      <c r="G93" s="260"/>
      <c r="H93" s="191"/>
    </row>
    <row r="94" spans="2:8" s="188" customFormat="1" ht="62.45" customHeight="1" x14ac:dyDescent="0.25">
      <c r="B94" s="263">
        <v>3</v>
      </c>
      <c r="C94" s="314" t="s">
        <v>61</v>
      </c>
      <c r="D94" s="314"/>
      <c r="E94" s="312" t="s">
        <v>253</v>
      </c>
      <c r="F94" s="312"/>
      <c r="G94" s="260"/>
      <c r="H94" s="191"/>
    </row>
    <row r="95" spans="2:8" s="188" customFormat="1" ht="38.450000000000003" customHeight="1" x14ac:dyDescent="0.25">
      <c r="B95" s="263">
        <v>3</v>
      </c>
      <c r="C95" s="314" t="s">
        <v>228</v>
      </c>
      <c r="D95" s="314"/>
      <c r="E95" s="312" t="s">
        <v>229</v>
      </c>
      <c r="F95" s="312"/>
      <c r="G95" s="260"/>
      <c r="H95" s="191"/>
    </row>
    <row r="96" spans="2:8" ht="59.25" customHeight="1" x14ac:dyDescent="0.25">
      <c r="B96" s="264">
        <v>5</v>
      </c>
      <c r="C96" s="314" t="s">
        <v>169</v>
      </c>
      <c r="D96" s="314"/>
      <c r="E96" s="312" t="s">
        <v>248</v>
      </c>
      <c r="F96" s="312"/>
      <c r="G96" s="252"/>
      <c r="H96" s="248"/>
    </row>
    <row r="97" spans="2:8" ht="59.25" customHeight="1" x14ac:dyDescent="0.25">
      <c r="B97" s="264">
        <v>5</v>
      </c>
      <c r="C97" s="314" t="s">
        <v>87</v>
      </c>
      <c r="D97" s="314"/>
      <c r="E97" s="312" t="s">
        <v>230</v>
      </c>
      <c r="F97" s="312"/>
      <c r="G97" s="252"/>
      <c r="H97" s="248"/>
    </row>
    <row r="98" spans="2:8" ht="59.25" customHeight="1" x14ac:dyDescent="0.25">
      <c r="B98" s="264">
        <v>5</v>
      </c>
      <c r="C98" s="314" t="s">
        <v>88</v>
      </c>
      <c r="D98" s="314"/>
      <c r="E98" s="312" t="s">
        <v>232</v>
      </c>
      <c r="F98" s="312"/>
      <c r="G98" s="252"/>
      <c r="H98" s="248"/>
    </row>
    <row r="99" spans="2:8" ht="59.25" customHeight="1" x14ac:dyDescent="0.25">
      <c r="B99" s="264">
        <v>5</v>
      </c>
      <c r="C99" s="314" t="s">
        <v>110</v>
      </c>
      <c r="D99" s="314"/>
      <c r="E99" s="312" t="s">
        <v>232</v>
      </c>
      <c r="F99" s="312"/>
      <c r="G99" s="252"/>
      <c r="H99" s="248"/>
    </row>
    <row r="100" spans="2:8" ht="47.45" customHeight="1" x14ac:dyDescent="0.25">
      <c r="B100" s="264">
        <v>5</v>
      </c>
      <c r="C100" s="314" t="s">
        <v>89</v>
      </c>
      <c r="D100" s="314"/>
      <c r="E100" s="312" t="s">
        <v>233</v>
      </c>
      <c r="F100" s="312"/>
      <c r="G100" s="252"/>
      <c r="H100" s="248"/>
    </row>
    <row r="101" spans="2:8" ht="45.6" customHeight="1" x14ac:dyDescent="0.25">
      <c r="B101" s="264">
        <v>5</v>
      </c>
      <c r="C101" s="314" t="s">
        <v>90</v>
      </c>
      <c r="D101" s="314"/>
      <c r="E101" s="312" t="s">
        <v>231</v>
      </c>
      <c r="F101" s="312"/>
      <c r="G101" s="252"/>
      <c r="H101" s="248"/>
    </row>
    <row r="102" spans="2:8" ht="66" customHeight="1" x14ac:dyDescent="0.25">
      <c r="B102" s="264">
        <v>5</v>
      </c>
      <c r="C102" s="314" t="s">
        <v>106</v>
      </c>
      <c r="D102" s="314"/>
      <c r="E102" s="312" t="s">
        <v>236</v>
      </c>
      <c r="F102" s="312"/>
      <c r="G102" s="252"/>
      <c r="H102" s="248"/>
    </row>
    <row r="103" spans="2:8" ht="33.6" customHeight="1" x14ac:dyDescent="0.25">
      <c r="B103" s="264">
        <v>5</v>
      </c>
      <c r="C103" s="314" t="s">
        <v>109</v>
      </c>
      <c r="D103" s="314"/>
      <c r="E103" s="312" t="s">
        <v>234</v>
      </c>
      <c r="F103" s="312"/>
      <c r="G103" s="252"/>
      <c r="H103" s="248"/>
    </row>
    <row r="104" spans="2:8" ht="39" customHeight="1" x14ac:dyDescent="0.25">
      <c r="B104" s="264">
        <v>5</v>
      </c>
      <c r="C104" s="314" t="s">
        <v>113</v>
      </c>
      <c r="D104" s="314"/>
      <c r="E104" s="312" t="s">
        <v>235</v>
      </c>
      <c r="F104" s="312"/>
      <c r="G104" s="252"/>
      <c r="H104" s="248"/>
    </row>
    <row r="105" spans="2:8" ht="27.75" customHeight="1" x14ac:dyDescent="0.25">
      <c r="B105" s="264">
        <v>5</v>
      </c>
      <c r="C105" s="314" t="s">
        <v>10</v>
      </c>
      <c r="D105" s="314"/>
      <c r="E105" s="312" t="s">
        <v>197</v>
      </c>
      <c r="F105" s="312"/>
      <c r="G105" s="252"/>
      <c r="H105" s="248"/>
    </row>
    <row r="106" spans="2:8" ht="24.95" customHeight="1" x14ac:dyDescent="0.25">
      <c r="B106" s="264">
        <v>8</v>
      </c>
      <c r="C106" s="314" t="s">
        <v>120</v>
      </c>
      <c r="D106" s="314"/>
      <c r="E106" s="312" t="s">
        <v>237</v>
      </c>
      <c r="F106" s="312"/>
      <c r="G106" s="252"/>
      <c r="H106" s="248"/>
    </row>
    <row r="107" spans="2:8" ht="46.5" customHeight="1" x14ac:dyDescent="0.25">
      <c r="B107" s="264">
        <v>8</v>
      </c>
      <c r="C107" s="314" t="s">
        <v>121</v>
      </c>
      <c r="D107" s="314"/>
      <c r="E107" s="312" t="s">
        <v>238</v>
      </c>
      <c r="F107" s="312"/>
      <c r="G107" s="252"/>
      <c r="H107" s="248"/>
    </row>
    <row r="108" spans="2:8" ht="46.5" customHeight="1" x14ac:dyDescent="0.25">
      <c r="B108" s="264">
        <v>8</v>
      </c>
      <c r="C108" s="314" t="s">
        <v>172</v>
      </c>
      <c r="D108" s="314"/>
      <c r="E108" s="312" t="s">
        <v>239</v>
      </c>
      <c r="F108" s="312"/>
      <c r="G108" s="252"/>
      <c r="H108" s="248"/>
    </row>
    <row r="109" spans="2:8" s="188" customFormat="1" ht="89.25" customHeight="1" x14ac:dyDescent="0.25">
      <c r="B109" s="263">
        <v>8</v>
      </c>
      <c r="C109" s="314" t="s">
        <v>240</v>
      </c>
      <c r="D109" s="314"/>
      <c r="E109" s="312" t="s">
        <v>186</v>
      </c>
      <c r="F109" s="312"/>
      <c r="G109" s="260"/>
      <c r="H109" s="191"/>
    </row>
    <row r="110" spans="2:8" s="188" customFormat="1" ht="33.950000000000003" customHeight="1" x14ac:dyDescent="0.25">
      <c r="B110" s="263">
        <v>8</v>
      </c>
      <c r="C110" s="314" t="s">
        <v>144</v>
      </c>
      <c r="D110" s="314"/>
      <c r="E110" s="312" t="s">
        <v>242</v>
      </c>
      <c r="F110" s="312"/>
      <c r="G110" s="260"/>
      <c r="H110" s="191"/>
    </row>
    <row r="111" spans="2:8" s="188" customFormat="1" ht="33.950000000000003" customHeight="1" x14ac:dyDescent="0.25">
      <c r="B111" s="263">
        <v>8</v>
      </c>
      <c r="C111" s="314" t="s">
        <v>243</v>
      </c>
      <c r="D111" s="314"/>
      <c r="E111" s="312" t="s">
        <v>244</v>
      </c>
      <c r="F111" s="312"/>
      <c r="G111" s="260"/>
      <c r="H111" s="191"/>
    </row>
    <row r="112" spans="2:8" s="188" customFormat="1" ht="36.75" customHeight="1" x14ac:dyDescent="0.25">
      <c r="B112" s="263">
        <v>8</v>
      </c>
      <c r="C112" s="314" t="s">
        <v>245</v>
      </c>
      <c r="D112" s="314"/>
      <c r="E112" s="312" t="s">
        <v>246</v>
      </c>
      <c r="F112" s="312"/>
      <c r="G112" s="260"/>
      <c r="H112" s="191"/>
    </row>
    <row r="113" spans="2:8" s="188" customFormat="1" ht="67.5" customHeight="1" x14ac:dyDescent="0.25">
      <c r="B113" s="263">
        <v>8</v>
      </c>
      <c r="C113" s="314" t="s">
        <v>128</v>
      </c>
      <c r="D113" s="314"/>
      <c r="E113" s="312" t="s">
        <v>241</v>
      </c>
      <c r="F113" s="312"/>
      <c r="G113" s="260"/>
      <c r="H113" s="191"/>
    </row>
    <row r="114" spans="2:8" ht="6.75" customHeight="1" thickBot="1" x14ac:dyDescent="0.3">
      <c r="B114" s="247"/>
      <c r="C114" s="333"/>
      <c r="D114" s="334"/>
      <c r="E114" s="335"/>
      <c r="F114" s="336"/>
      <c r="G114" s="252"/>
      <c r="H114" s="248"/>
    </row>
    <row r="115" spans="2:8" ht="15.75" thickTop="1" x14ac:dyDescent="0.25">
      <c r="B115" s="247"/>
      <c r="C115" s="261"/>
      <c r="D115" s="261"/>
      <c r="E115" s="262"/>
      <c r="F115" s="262"/>
      <c r="G115" s="252"/>
      <c r="H115" s="248"/>
    </row>
    <row r="116" spans="2:8" ht="15.75" thickBot="1" x14ac:dyDescent="0.3">
      <c r="B116" s="249"/>
      <c r="C116" s="250"/>
      <c r="D116" s="250"/>
      <c r="E116" s="250"/>
      <c r="F116" s="250"/>
      <c r="G116" s="250"/>
      <c r="H116" s="251"/>
    </row>
  </sheetData>
  <autoFilter ref="B81:H113">
    <filterColumn colId="1" showButton="0"/>
    <filterColumn colId="3" showButton="0"/>
  </autoFilter>
  <mergeCells count="159">
    <mergeCell ref="B2:H2"/>
    <mergeCell ref="B4:H5"/>
    <mergeCell ref="B6:H6"/>
    <mergeCell ref="B7:H7"/>
    <mergeCell ref="C81:D81"/>
    <mergeCell ref="E81:F81"/>
    <mergeCell ref="B9:H9"/>
    <mergeCell ref="B11:H11"/>
    <mergeCell ref="B43:H43"/>
    <mergeCell ref="B15:H15"/>
    <mergeCell ref="B17:H17"/>
    <mergeCell ref="B13:H13"/>
    <mergeCell ref="B19:H19"/>
    <mergeCell ref="B14:H14"/>
    <mergeCell ref="B33:H33"/>
    <mergeCell ref="C29:D29"/>
    <mergeCell ref="E29:F29"/>
    <mergeCell ref="C30:D30"/>
    <mergeCell ref="E30:F30"/>
    <mergeCell ref="C31:D31"/>
    <mergeCell ref="E31:F31"/>
    <mergeCell ref="C28:D28"/>
    <mergeCell ref="E36:F36"/>
    <mergeCell ref="C37:D37"/>
    <mergeCell ref="B41:H41"/>
    <mergeCell ref="E49:F49"/>
    <mergeCell ref="C113:D113"/>
    <mergeCell ref="E113:F113"/>
    <mergeCell ref="C114:D114"/>
    <mergeCell ref="E114:F114"/>
    <mergeCell ref="C112:D112"/>
    <mergeCell ref="E112:F112"/>
    <mergeCell ref="C111:D111"/>
    <mergeCell ref="E111:F111"/>
    <mergeCell ref="C109:D109"/>
    <mergeCell ref="E109:F109"/>
    <mergeCell ref="C110:D110"/>
    <mergeCell ref="E110:F110"/>
    <mergeCell ref="C104:D104"/>
    <mergeCell ref="E104:F104"/>
    <mergeCell ref="C100:D100"/>
    <mergeCell ref="C63:D63"/>
    <mergeCell ref="E63:F63"/>
    <mergeCell ref="C64:D64"/>
    <mergeCell ref="C108:D108"/>
    <mergeCell ref="E108:F108"/>
    <mergeCell ref="C96:D96"/>
    <mergeCell ref="E96:F96"/>
    <mergeCell ref="C21:D21"/>
    <mergeCell ref="E21:F21"/>
    <mergeCell ref="C22:D22"/>
    <mergeCell ref="E22:F22"/>
    <mergeCell ref="C23:D23"/>
    <mergeCell ref="E23:F23"/>
    <mergeCell ref="B57:H57"/>
    <mergeCell ref="B59:H59"/>
    <mergeCell ref="B61:H61"/>
    <mergeCell ref="E28:F28"/>
    <mergeCell ref="C27:D27"/>
    <mergeCell ref="E27:F27"/>
    <mergeCell ref="C26:D26"/>
    <mergeCell ref="E26:F26"/>
    <mergeCell ref="C25:D25"/>
    <mergeCell ref="E25:F25"/>
    <mergeCell ref="C24:D24"/>
    <mergeCell ref="E24:F24"/>
    <mergeCell ref="C35:D35"/>
    <mergeCell ref="E35:F35"/>
    <mergeCell ref="C36:D36"/>
    <mergeCell ref="C55:D55"/>
    <mergeCell ref="E55:F55"/>
    <mergeCell ref="E37:F37"/>
    <mergeCell ref="C98:D98"/>
    <mergeCell ref="E98:F98"/>
    <mergeCell ref="C99:D99"/>
    <mergeCell ref="E99:F99"/>
    <mergeCell ref="C89:D89"/>
    <mergeCell ref="E89:F89"/>
    <mergeCell ref="C91:D91"/>
    <mergeCell ref="E91:F91"/>
    <mergeCell ref="C90:D90"/>
    <mergeCell ref="C95:D95"/>
    <mergeCell ref="E95:F95"/>
    <mergeCell ref="C94:D94"/>
    <mergeCell ref="E94:F94"/>
    <mergeCell ref="C97:D97"/>
    <mergeCell ref="E97:F97"/>
    <mergeCell ref="C103:D103"/>
    <mergeCell ref="E103:F103"/>
    <mergeCell ref="E86:F86"/>
    <mergeCell ref="C54:D54"/>
    <mergeCell ref="E54:F54"/>
    <mergeCell ref="C45:D45"/>
    <mergeCell ref="E45:F45"/>
    <mergeCell ref="C46:D46"/>
    <mergeCell ref="E46:F46"/>
    <mergeCell ref="E82:F82"/>
    <mergeCell ref="C83:D83"/>
    <mergeCell ref="E83:F83"/>
    <mergeCell ref="C48:D48"/>
    <mergeCell ref="E48:F48"/>
    <mergeCell ref="C49:D49"/>
    <mergeCell ref="C50:D50"/>
    <mergeCell ref="E50:F50"/>
    <mergeCell ref="C51:D51"/>
    <mergeCell ref="E51:F51"/>
    <mergeCell ref="C52:D52"/>
    <mergeCell ref="E52:F52"/>
    <mergeCell ref="C65:D65"/>
    <mergeCell ref="E65:F65"/>
    <mergeCell ref="C66:D66"/>
    <mergeCell ref="E102:F102"/>
    <mergeCell ref="C105:D105"/>
    <mergeCell ref="E90:F90"/>
    <mergeCell ref="C38:D38"/>
    <mergeCell ref="E38:F38"/>
    <mergeCell ref="C39:D39"/>
    <mergeCell ref="E39:F39"/>
    <mergeCell ref="C53:D53"/>
    <mergeCell ref="E53:F53"/>
    <mergeCell ref="E105:F105"/>
    <mergeCell ref="C93:D93"/>
    <mergeCell ref="E93:F93"/>
    <mergeCell ref="C68:D68"/>
    <mergeCell ref="E68:F68"/>
    <mergeCell ref="C47:D47"/>
    <mergeCell ref="E47:F47"/>
    <mergeCell ref="C92:D92"/>
    <mergeCell ref="E92:F92"/>
    <mergeCell ref="E88:F88"/>
    <mergeCell ref="C84:D84"/>
    <mergeCell ref="E84:F84"/>
    <mergeCell ref="C85:D85"/>
    <mergeCell ref="E85:F85"/>
    <mergeCell ref="C86:D86"/>
    <mergeCell ref="E64:F64"/>
    <mergeCell ref="C82:D82"/>
    <mergeCell ref="E87:F87"/>
    <mergeCell ref="C88:D88"/>
    <mergeCell ref="E66:F66"/>
    <mergeCell ref="C67:D67"/>
    <mergeCell ref="E67:F67"/>
    <mergeCell ref="B73:H73"/>
    <mergeCell ref="C107:D107"/>
    <mergeCell ref="E107:F107"/>
    <mergeCell ref="C106:D106"/>
    <mergeCell ref="E106:F106"/>
    <mergeCell ref="C69:D69"/>
    <mergeCell ref="E69:F69"/>
    <mergeCell ref="C70:D70"/>
    <mergeCell ref="E70:F70"/>
    <mergeCell ref="C71:D71"/>
    <mergeCell ref="E71:F71"/>
    <mergeCell ref="B75:H75"/>
    <mergeCell ref="C87:D87"/>
    <mergeCell ref="E100:F100"/>
    <mergeCell ref="C101:D101"/>
    <mergeCell ref="E101:F101"/>
    <mergeCell ref="C102:D102"/>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3"/>
  <sheetViews>
    <sheetView showGridLines="0" zoomScale="85" zoomScaleNormal="85" workbookViewId="0">
      <selection activeCell="I18" sqref="I18"/>
    </sheetView>
  </sheetViews>
  <sheetFormatPr baseColWidth="10" defaultColWidth="10.85546875" defaultRowHeight="15" x14ac:dyDescent="0.25"/>
  <cols>
    <col min="1" max="1" width="26.42578125" customWidth="1" collapsed="1"/>
    <col min="2" max="2" width="29.42578125" customWidth="1" collapsed="1"/>
    <col min="3" max="3" width="15.28515625" customWidth="1" collapsed="1"/>
    <col min="4" max="4" width="19" customWidth="1" collapsed="1"/>
    <col min="5" max="5" width="10.85546875" collapsed="1"/>
    <col min="6" max="6" width="28.140625" customWidth="1" collapsed="1"/>
    <col min="7" max="16384" width="10.85546875" collapsed="1"/>
  </cols>
  <sheetData>
    <row r="1" spans="1:11" ht="21" customHeight="1" x14ac:dyDescent="0.25">
      <c r="A1" s="445"/>
      <c r="B1" s="378" t="str">
        <f>+'2 CONTEXTO E IDENTIFICACIÓN'!B1</f>
        <v>MAPA RIESGOS OPERATIVOS  POR PROCESOS</v>
      </c>
      <c r="C1" s="378"/>
      <c r="D1" s="378"/>
      <c r="E1" s="378"/>
      <c r="F1" s="378"/>
      <c r="G1" s="378"/>
      <c r="H1" s="378"/>
      <c r="I1" s="378"/>
      <c r="J1" s="380" t="str">
        <f>+'2 CONTEXTO E IDENTIFICACIÓN'!I1</f>
        <v xml:space="preserve">Código: </v>
      </c>
      <c r="K1" s="380"/>
    </row>
    <row r="2" spans="1:11" ht="21" customHeight="1" x14ac:dyDescent="0.25">
      <c r="A2" s="445"/>
      <c r="B2" s="378"/>
      <c r="C2" s="378"/>
      <c r="D2" s="378"/>
      <c r="E2" s="378"/>
      <c r="F2" s="378"/>
      <c r="G2" s="378"/>
      <c r="H2" s="378"/>
      <c r="I2" s="378"/>
      <c r="J2" s="380" t="str">
        <f>+'2 CONTEXTO E IDENTIFICACIÓN'!I2</f>
        <v xml:space="preserve">Fecha: </v>
      </c>
      <c r="K2" s="380"/>
    </row>
    <row r="3" spans="1:11" s="9" customFormat="1" ht="21" customHeight="1" x14ac:dyDescent="0.2">
      <c r="A3" s="445"/>
      <c r="B3" s="378"/>
      <c r="C3" s="378"/>
      <c r="D3" s="378"/>
      <c r="E3" s="378"/>
      <c r="F3" s="378"/>
      <c r="G3" s="378"/>
      <c r="H3" s="378"/>
      <c r="I3" s="378"/>
      <c r="J3" s="380" t="str">
        <f>+'2 CONTEXTO E IDENTIFICACIÓN'!I3</f>
        <v>Versión: 001</v>
      </c>
      <c r="K3" s="380"/>
    </row>
    <row r="4" spans="1:11" s="9" customFormat="1" ht="21" customHeight="1" x14ac:dyDescent="0.2">
      <c r="A4" s="445"/>
      <c r="B4" s="378"/>
      <c r="C4" s="378"/>
      <c r="D4" s="378"/>
      <c r="E4" s="378"/>
      <c r="F4" s="378"/>
      <c r="G4" s="378"/>
      <c r="H4" s="378"/>
      <c r="I4" s="378"/>
      <c r="J4" s="380" t="str">
        <f>+'2 CONTEXTO E IDENTIFICACIÓN'!I4</f>
        <v>Página:</v>
      </c>
      <c r="K4" s="380"/>
    </row>
    <row r="5" spans="1:11" s="9" customFormat="1" ht="8.25" customHeight="1" x14ac:dyDescent="0.2">
      <c r="A5" s="22"/>
      <c r="B5" s="22"/>
      <c r="C5" s="22"/>
      <c r="D5" s="48"/>
    </row>
    <row r="6" spans="1:11" s="10" customFormat="1" ht="14.45" customHeight="1" x14ac:dyDescent="0.25">
      <c r="A6" s="19" t="s">
        <v>153</v>
      </c>
      <c r="B6" s="428" t="s">
        <v>306</v>
      </c>
      <c r="C6" s="429"/>
      <c r="D6" s="429"/>
      <c r="E6" s="429"/>
      <c r="F6" s="429"/>
      <c r="G6" s="429"/>
      <c r="H6" s="429"/>
      <c r="I6" s="429"/>
      <c r="J6" s="429"/>
      <c r="K6" s="429"/>
    </row>
    <row r="7" spans="1:11" ht="15.75" thickBot="1" x14ac:dyDescent="0.3"/>
    <row r="8" spans="1:11" ht="15.75" thickBot="1" x14ac:dyDescent="0.3">
      <c r="A8" s="452" t="s">
        <v>44</v>
      </c>
      <c r="B8" s="453"/>
      <c r="C8" s="453"/>
      <c r="D8" s="453"/>
      <c r="E8" s="453"/>
      <c r="F8" s="453"/>
      <c r="G8" s="453"/>
      <c r="H8" s="453"/>
      <c r="I8" s="453"/>
      <c r="J8" s="453"/>
      <c r="K8" s="454"/>
    </row>
    <row r="9" spans="1:11" ht="6" customHeight="1" thickBot="1" x14ac:dyDescent="0.3">
      <c r="A9" s="452"/>
      <c r="B9" s="453"/>
      <c r="C9" s="453"/>
      <c r="D9" s="453"/>
      <c r="E9" s="453"/>
      <c r="F9" s="453"/>
      <c r="G9" s="453"/>
      <c r="H9" s="453"/>
      <c r="I9" s="453"/>
      <c r="J9" s="453"/>
      <c r="K9" s="454"/>
    </row>
    <row r="10" spans="1:11" ht="34.5" customHeight="1" x14ac:dyDescent="0.25">
      <c r="A10" s="455" t="s">
        <v>45</v>
      </c>
      <c r="B10" s="456"/>
      <c r="C10" s="456"/>
      <c r="D10" s="456"/>
      <c r="E10" s="456"/>
      <c r="F10" s="456"/>
      <c r="G10" s="456"/>
      <c r="H10" s="456"/>
      <c r="I10" s="456"/>
      <c r="J10" s="456"/>
      <c r="K10" s="457"/>
    </row>
    <row r="11" spans="1:11" ht="18.75" customHeight="1" x14ac:dyDescent="0.25">
      <c r="A11" s="461" t="s">
        <v>22</v>
      </c>
      <c r="B11" s="462"/>
      <c r="C11" s="462"/>
      <c r="D11" s="462"/>
      <c r="E11" s="462"/>
      <c r="F11" s="462"/>
      <c r="G11" s="462"/>
      <c r="H11" s="462"/>
      <c r="I11" s="462"/>
      <c r="J11" s="462"/>
      <c r="K11" s="463"/>
    </row>
    <row r="12" spans="1:11" ht="34.5" customHeight="1" x14ac:dyDescent="0.25">
      <c r="A12" s="458" t="s">
        <v>23</v>
      </c>
      <c r="B12" s="459"/>
      <c r="C12" s="459"/>
      <c r="D12" s="459"/>
      <c r="E12" s="459"/>
      <c r="F12" s="459"/>
      <c r="G12" s="459"/>
      <c r="H12" s="459"/>
      <c r="I12" s="459"/>
      <c r="J12" s="459"/>
      <c r="K12" s="460"/>
    </row>
    <row r="13" spans="1:11" ht="50.25" customHeight="1" thickBot="1" x14ac:dyDescent="0.3">
      <c r="A13" s="449" t="s">
        <v>115</v>
      </c>
      <c r="B13" s="450"/>
      <c r="C13" s="450"/>
      <c r="D13" s="450"/>
      <c r="E13" s="450"/>
      <c r="F13" s="450"/>
      <c r="G13" s="450"/>
      <c r="H13" s="450"/>
      <c r="I13" s="450"/>
      <c r="J13" s="450"/>
      <c r="K13" s="451"/>
    </row>
    <row r="14" spans="1:11" x14ac:dyDescent="0.25">
      <c r="A14" s="132"/>
      <c r="B14" s="132"/>
      <c r="C14" s="132"/>
      <c r="D14" s="132"/>
      <c r="E14" s="132"/>
      <c r="F14" s="132"/>
      <c r="G14" s="132"/>
      <c r="H14" s="132"/>
      <c r="I14" s="132"/>
      <c r="J14" s="132"/>
      <c r="K14" s="132"/>
    </row>
    <row r="15" spans="1:11" s="134" customFormat="1" ht="38.25" x14ac:dyDescent="0.25">
      <c r="A15" s="133"/>
      <c r="B15" s="446" t="s">
        <v>29</v>
      </c>
      <c r="C15" s="447"/>
      <c r="D15" s="448" t="s">
        <v>30</v>
      </c>
      <c r="E15" s="448"/>
      <c r="G15" s="84" t="s">
        <v>85</v>
      </c>
    </row>
    <row r="16" spans="1:11" x14ac:dyDescent="0.25">
      <c r="A16" s="135" t="s">
        <v>24</v>
      </c>
      <c r="B16" s="136">
        <f>+COUNTIF('8 MAPA RIESGOS'!$G$11:$G$30,G16)</f>
        <v>0</v>
      </c>
      <c r="C16" s="137">
        <f>+B16/$B$20</f>
        <v>0</v>
      </c>
      <c r="D16" s="136">
        <f>+COUNTIF('8 MAPA RIESGOS'!$L$11:$L$30,G16)</f>
        <v>0</v>
      </c>
      <c r="E16" s="137">
        <f>+D16/$D$20</f>
        <v>0</v>
      </c>
      <c r="G16" s="114" t="s">
        <v>81</v>
      </c>
    </row>
    <row r="17" spans="1:7" x14ac:dyDescent="0.25">
      <c r="A17" s="135" t="s">
        <v>25</v>
      </c>
      <c r="B17" s="136">
        <f>+COUNTIF('8 MAPA RIESGOS'!$G$11:$G$30,G17)</f>
        <v>0</v>
      </c>
      <c r="C17" s="137">
        <f t="shared" ref="C17:C20" si="0">+B17/$B$20</f>
        <v>0</v>
      </c>
      <c r="D17" s="136">
        <f>+COUNTIF('8 MAPA RIESGOS'!$L$11:$L$30,G17)</f>
        <v>0</v>
      </c>
      <c r="E17" s="137">
        <f t="shared" ref="E17:E20" si="1">+D17/$D$20</f>
        <v>0</v>
      </c>
      <c r="G17" s="97" t="s">
        <v>82</v>
      </c>
    </row>
    <row r="18" spans="1:7" x14ac:dyDescent="0.25">
      <c r="A18" s="135" t="s">
        <v>26</v>
      </c>
      <c r="B18" s="136">
        <f>+COUNTIF('8 MAPA RIESGOS'!$G$11:$G$30,G18)</f>
        <v>2</v>
      </c>
      <c r="C18" s="137">
        <f t="shared" si="0"/>
        <v>0.4</v>
      </c>
      <c r="D18" s="136">
        <f>+COUNTIF('8 MAPA RIESGOS'!$L$11:$L$30,G18)</f>
        <v>0</v>
      </c>
      <c r="E18" s="137">
        <f t="shared" si="1"/>
        <v>0</v>
      </c>
      <c r="G18" s="101" t="s">
        <v>5</v>
      </c>
    </row>
    <row r="19" spans="1:7" x14ac:dyDescent="0.25">
      <c r="A19" s="135" t="s">
        <v>27</v>
      </c>
      <c r="B19" s="136">
        <f>+COUNTIF('8 MAPA RIESGOS'!$G$11:$G$30,G19)</f>
        <v>3</v>
      </c>
      <c r="C19" s="137">
        <f t="shared" si="0"/>
        <v>0.6</v>
      </c>
      <c r="D19" s="136">
        <f>+COUNTIF('8 MAPA RIESGOS'!$L$11:$L$30,G19)</f>
        <v>5</v>
      </c>
      <c r="E19" s="137">
        <f t="shared" si="1"/>
        <v>1</v>
      </c>
      <c r="G19" s="105" t="s">
        <v>83</v>
      </c>
    </row>
    <row r="20" spans="1:7" x14ac:dyDescent="0.25">
      <c r="A20" s="135" t="s">
        <v>28</v>
      </c>
      <c r="B20" s="136">
        <f>+SUM(B16:B19)</f>
        <v>5</v>
      </c>
      <c r="C20" s="137">
        <f t="shared" si="0"/>
        <v>1</v>
      </c>
      <c r="D20" s="136">
        <f>+SUM(D16:D19)</f>
        <v>5</v>
      </c>
      <c r="E20" s="137">
        <f t="shared" si="1"/>
        <v>1</v>
      </c>
    </row>
    <row r="22" spans="1:7" s="138" customFormat="1" x14ac:dyDescent="0.25">
      <c r="B22" s="139" t="s">
        <v>29</v>
      </c>
      <c r="D22" s="139" t="s">
        <v>30</v>
      </c>
    </row>
    <row r="23" spans="1:7" s="138" customFormat="1" ht="41.45" customHeight="1" x14ac:dyDescent="0.25">
      <c r="B23" s="140" t="str">
        <f>+IF((B16/B20)&gt;=0.2,G16,+IF(((B16/B20)+(B17/B20))&gt;=0.3,G17,+IF(((B16/B20)+(B17/B20)+(B18/B20))&gt;=0.4,G18,+IF((B16/B20)+(B17/B20)+(B18/B20)+(B19/B20)&gt;=0.5,G19,""))))</f>
        <v>Moderado</v>
      </c>
      <c r="D23" s="140" t="str">
        <f>+IF((D16/D20)&gt;=0.2,G16,+IF(((D16/D20)+(D17/D20))&gt;=0.3,G17,+IF(((D16/D20)+(D17/D20)+(D18/D20))&gt;=0.4,G18,+IF((D16/D20)+(D17/D20)+(D18/D20)+(D19/D20)&gt;=0.5,G19,""))))</f>
        <v>Bajo</v>
      </c>
    </row>
  </sheetData>
  <mergeCells count="15">
    <mergeCell ref="A1:A4"/>
    <mergeCell ref="B15:C15"/>
    <mergeCell ref="D15:E15"/>
    <mergeCell ref="A13:K13"/>
    <mergeCell ref="A8:K8"/>
    <mergeCell ref="A9:K9"/>
    <mergeCell ref="A10:K10"/>
    <mergeCell ref="A12:K12"/>
    <mergeCell ref="A11:K11"/>
    <mergeCell ref="B6:K6"/>
    <mergeCell ref="J1:K1"/>
    <mergeCell ref="J2:K2"/>
    <mergeCell ref="J3:K3"/>
    <mergeCell ref="J4:K4"/>
    <mergeCell ref="B1:I4"/>
  </mergeCells>
  <conditionalFormatting sqref="B23:D23">
    <cfRule type="containsText" dxfId="3" priority="1" operator="containsText" text="Bajo">
      <formula>NOT(ISERROR(SEARCH("Bajo",B23)))</formula>
    </cfRule>
    <cfRule type="containsText" dxfId="2" priority="2" operator="containsText" text="Moderado">
      <formula>NOT(ISERROR(SEARCH("Moderado",B23)))</formula>
    </cfRule>
    <cfRule type="containsText" dxfId="1" priority="3" operator="containsText" text="Alto">
      <formula>NOT(ISERROR(SEARCH("Alto",B23)))</formula>
    </cfRule>
    <cfRule type="containsText" dxfId="0" priority="4" operator="containsText" text="Extremo">
      <formula>NOT(ISERROR(SEARCH("Extremo",B23)))</formula>
    </cfRule>
  </conditionalFormatting>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54"/>
  <sheetViews>
    <sheetView showGridLines="0" topLeftCell="A12" zoomScale="70" zoomScaleNormal="70" workbookViewId="0">
      <selection activeCell="C13" sqref="C13"/>
    </sheetView>
  </sheetViews>
  <sheetFormatPr baseColWidth="10" defaultColWidth="11.42578125" defaultRowHeight="14.25" x14ac:dyDescent="0.25"/>
  <cols>
    <col min="1" max="1" width="21.42578125" style="10" customWidth="1" collapsed="1"/>
    <col min="2" max="2" width="34" style="10" customWidth="1" collapsed="1"/>
    <col min="3" max="3" width="26" style="10" customWidth="1" collapsed="1"/>
    <col min="4" max="4" width="28.42578125" style="10" customWidth="1" collapsed="1"/>
    <col min="5" max="5" width="35" style="10" customWidth="1" collapsed="1"/>
    <col min="6" max="6" width="27.85546875" style="10" customWidth="1" collapsed="1"/>
    <col min="7" max="7" width="30.85546875" style="10" customWidth="1" collapsed="1"/>
    <col min="8" max="8" width="30" style="10" customWidth="1" collapsed="1"/>
    <col min="9" max="9" width="26.28515625" style="10" customWidth="1" collapsed="1"/>
    <col min="10" max="29" width="11.42578125" style="10" customWidth="1" collapsed="1"/>
    <col min="30" max="30" width="8.140625" style="10" customWidth="1" collapsed="1"/>
    <col min="31" max="35" width="32.28515625" style="10" customWidth="1" collapsed="1"/>
    <col min="36" max="16377" width="11.42578125" style="10" collapsed="1"/>
    <col min="16378" max="16384" width="25.42578125" style="10" customWidth="1" collapsed="1"/>
  </cols>
  <sheetData>
    <row r="1" spans="1:9" s="9" customFormat="1" ht="21" customHeight="1" x14ac:dyDescent="0.2">
      <c r="A1" s="358"/>
      <c r="B1" s="360" t="s">
        <v>270</v>
      </c>
      <c r="C1" s="360"/>
      <c r="D1" s="360"/>
      <c r="E1" s="360"/>
      <c r="F1" s="360"/>
      <c r="G1" s="360"/>
      <c r="H1" s="360"/>
      <c r="I1" s="217" t="s">
        <v>273</v>
      </c>
    </row>
    <row r="2" spans="1:9" s="9" customFormat="1" ht="21" customHeight="1" x14ac:dyDescent="0.2">
      <c r="A2" s="358"/>
      <c r="B2" s="360"/>
      <c r="C2" s="360"/>
      <c r="D2" s="360"/>
      <c r="E2" s="360"/>
      <c r="F2" s="360"/>
      <c r="G2" s="360"/>
      <c r="H2" s="360"/>
      <c r="I2" s="217" t="s">
        <v>274</v>
      </c>
    </row>
    <row r="3" spans="1:9" s="9" customFormat="1" ht="21" customHeight="1" x14ac:dyDescent="0.2">
      <c r="A3" s="358"/>
      <c r="B3" s="360"/>
      <c r="C3" s="360"/>
      <c r="D3" s="360"/>
      <c r="E3" s="360"/>
      <c r="F3" s="360"/>
      <c r="G3" s="360"/>
      <c r="H3" s="360"/>
      <c r="I3" s="217" t="s">
        <v>272</v>
      </c>
    </row>
    <row r="4" spans="1:9" s="9" customFormat="1" ht="21" customHeight="1" x14ac:dyDescent="0.2">
      <c r="A4" s="358"/>
      <c r="B4" s="360"/>
      <c r="C4" s="360"/>
      <c r="D4" s="360"/>
      <c r="E4" s="360"/>
      <c r="F4" s="360"/>
      <c r="G4" s="360"/>
      <c r="H4" s="360"/>
      <c r="I4" s="217" t="s">
        <v>268</v>
      </c>
    </row>
    <row r="5" spans="1:9" s="9" customFormat="1" ht="3.95" customHeight="1" x14ac:dyDescent="0.2">
      <c r="A5" s="214"/>
      <c r="B5" s="214"/>
      <c r="C5" s="215"/>
      <c r="D5" s="216"/>
      <c r="G5" s="163"/>
      <c r="H5" s="163"/>
      <c r="I5" s="163"/>
    </row>
    <row r="6" spans="1:9" ht="27" customHeight="1" x14ac:dyDescent="0.25">
      <c r="A6" s="19" t="s">
        <v>151</v>
      </c>
      <c r="B6" s="361" t="s">
        <v>307</v>
      </c>
      <c r="C6" s="362"/>
      <c r="D6" s="362"/>
      <c r="E6" s="362"/>
      <c r="F6" s="362"/>
      <c r="G6" s="362"/>
      <c r="H6" s="362"/>
      <c r="I6" s="363"/>
    </row>
    <row r="7" spans="1:9" ht="62.25" customHeight="1" x14ac:dyDescent="0.25">
      <c r="A7" s="19" t="s">
        <v>152</v>
      </c>
      <c r="B7" s="361" t="s">
        <v>271</v>
      </c>
      <c r="C7" s="362"/>
      <c r="D7" s="362"/>
      <c r="E7" s="362"/>
      <c r="F7" s="362"/>
      <c r="G7" s="362"/>
      <c r="H7" s="362"/>
      <c r="I7" s="363"/>
    </row>
    <row r="8" spans="1:9" ht="15" x14ac:dyDescent="0.25">
      <c r="A8" s="209"/>
      <c r="B8" s="211"/>
      <c r="C8" s="211"/>
      <c r="D8" s="212"/>
      <c r="E8" s="213"/>
      <c r="F8" s="210"/>
      <c r="G8" s="213"/>
    </row>
    <row r="9" spans="1:9" ht="21" customHeight="1" x14ac:dyDescent="0.25">
      <c r="A9" s="359" t="s">
        <v>213</v>
      </c>
      <c r="B9" s="359" t="s">
        <v>75</v>
      </c>
      <c r="C9" s="359" t="s">
        <v>133</v>
      </c>
      <c r="D9" s="359" t="s">
        <v>132</v>
      </c>
      <c r="E9" s="359" t="s">
        <v>47</v>
      </c>
      <c r="F9" s="359" t="s">
        <v>48</v>
      </c>
      <c r="G9" s="359"/>
    </row>
    <row r="10" spans="1:9" ht="42" customHeight="1" x14ac:dyDescent="0.25">
      <c r="A10" s="359"/>
      <c r="B10" s="359"/>
      <c r="C10" s="359"/>
      <c r="D10" s="359"/>
      <c r="E10" s="359"/>
      <c r="F10" s="147" t="s">
        <v>8</v>
      </c>
      <c r="G10" s="147" t="s">
        <v>162</v>
      </c>
      <c r="H10" s="147" t="s">
        <v>163</v>
      </c>
      <c r="I10" s="147" t="s">
        <v>161</v>
      </c>
    </row>
    <row r="11" spans="1:9" s="11" customFormat="1" ht="114" x14ac:dyDescent="0.25">
      <c r="A11" s="2" t="s">
        <v>11</v>
      </c>
      <c r="B11" s="2" t="s">
        <v>135</v>
      </c>
      <c r="C11" s="2" t="s">
        <v>275</v>
      </c>
      <c r="D11" s="2" t="s">
        <v>276</v>
      </c>
      <c r="E11" s="302" t="str">
        <f t="shared" ref="E11:E30" si="0">+CONCATENATE(B11," ",C11," ",D11)</f>
        <v>Posibilidad de pérdida Reputacional  por hallazgos generados por los organismos externos de control o notificaciones de otras entidades externas debido a la no presentación o presentación de los informes de ley por fuera de los términos</v>
      </c>
      <c r="F11" s="3" t="s">
        <v>154</v>
      </c>
      <c r="G11" s="3"/>
      <c r="H11" s="164" t="str">
        <f>+IF(F11='11 FORMULAS'!$B$4,'11 FORMULAS'!$C$4,IF(F11='11 FORMULAS'!$B$6,'11 FORMULAS'!$C$6,IF(F11='11 FORMULAS'!$B$8,'11 FORMULAS'!$C$8,IF(F11='11 FORMULAS'!$B$10,'11 FORMULAS'!$C$10,""))))</f>
        <v>Procesos</v>
      </c>
      <c r="I11" s="164" t="str">
        <f t="shared" ref="I11:I12" si="1">+G11&amp;H11</f>
        <v>Procesos</v>
      </c>
    </row>
    <row r="12" spans="1:9" s="11" customFormat="1" ht="99.75" x14ac:dyDescent="0.25">
      <c r="A12" s="2" t="s">
        <v>12</v>
      </c>
      <c r="B12" s="2" t="s">
        <v>135</v>
      </c>
      <c r="C12" s="2" t="s">
        <v>292</v>
      </c>
      <c r="D12" s="304" t="s">
        <v>277</v>
      </c>
      <c r="E12" s="302" t="str">
        <f t="shared" si="0"/>
        <v>Posibilidad de pérdida Reputacional por insatisfacción de los grupos de valor o de los grupos de interés de Amable debido a errores o inconsistencias al evaluar la efectividad de los controles del sistema de control interno</v>
      </c>
      <c r="F12" s="3" t="s">
        <v>154</v>
      </c>
      <c r="G12" s="3"/>
      <c r="H12" s="164" t="str">
        <f>+IF(F12='11 FORMULAS'!$B$4,'11 FORMULAS'!$C$4,IF(F12='11 FORMULAS'!$B$6,'11 FORMULAS'!$C$6,IF(F12='11 FORMULAS'!$B$8,'11 FORMULAS'!$C$8,IF(F12='11 FORMULAS'!$B$10,'11 FORMULAS'!$C$10,""))))</f>
        <v>Procesos</v>
      </c>
      <c r="I12" s="164" t="str">
        <f t="shared" si="1"/>
        <v>Procesos</v>
      </c>
    </row>
    <row r="13" spans="1:9" ht="99.75" x14ac:dyDescent="0.25">
      <c r="A13" s="2" t="s">
        <v>13</v>
      </c>
      <c r="B13" s="2" t="s">
        <v>135</v>
      </c>
      <c r="C13" s="2" t="s">
        <v>278</v>
      </c>
      <c r="D13" s="304" t="s">
        <v>279</v>
      </c>
      <c r="E13" s="302" t="str">
        <f t="shared" si="0"/>
        <v>Posibilidad de pérdida Reputacional por baja calidad en la presentación de informes de evaluación independiente debido a la inadecuada ejecución de procedimientos propios de auditoría interna</v>
      </c>
      <c r="F13" s="3" t="s">
        <v>154</v>
      </c>
      <c r="G13" s="3"/>
      <c r="H13" s="164" t="str">
        <f>+IF(F13='11 FORMULAS'!$B$4,'11 FORMULAS'!$C$4,IF(F13='11 FORMULAS'!$B$6,'11 FORMULAS'!$C$6,IF(F13='11 FORMULAS'!$B$8,'11 FORMULAS'!$C$8,IF(F13='11 FORMULAS'!$B$10,'11 FORMULAS'!$C$10,""))))</f>
        <v>Procesos</v>
      </c>
      <c r="I13" s="164" t="str">
        <f t="shared" ref="I13:I30" si="2">+G13&amp;H13</f>
        <v>Procesos</v>
      </c>
    </row>
    <row r="14" spans="1:9" ht="85.5" x14ac:dyDescent="0.25">
      <c r="A14" s="2" t="s">
        <v>14</v>
      </c>
      <c r="B14" s="2" t="s">
        <v>135</v>
      </c>
      <c r="C14" s="2" t="s">
        <v>298</v>
      </c>
      <c r="D14" s="2" t="s">
        <v>295</v>
      </c>
      <c r="E14" s="149" t="str">
        <f t="shared" si="0"/>
        <v>Posibilidad de pérdida Reputacional  Por la no suscripción o seguimiento inadecuado a los planes de mejoramiento  de la entidad debido a desconocimiento u omisión de los resultados de auditoría.</v>
      </c>
      <c r="F14" s="3" t="s">
        <v>154</v>
      </c>
      <c r="G14" s="3"/>
      <c r="H14" s="164" t="str">
        <f>+IF(F14='11 FORMULAS'!$B$4,'11 FORMULAS'!$C$4,IF(F14='11 FORMULAS'!$B$6,'11 FORMULAS'!$C$6,IF(F14='11 FORMULAS'!$B$8,'11 FORMULAS'!$C$8,IF(F14='11 FORMULAS'!$B$10,'11 FORMULAS'!$C$10,""))))</f>
        <v>Procesos</v>
      </c>
      <c r="I14" s="164" t="str">
        <f t="shared" si="2"/>
        <v>Procesos</v>
      </c>
    </row>
    <row r="15" spans="1:9" ht="85.5" x14ac:dyDescent="0.25">
      <c r="A15" s="308" t="s">
        <v>15</v>
      </c>
      <c r="B15" s="308" t="s">
        <v>135</v>
      </c>
      <c r="C15" s="308" t="s">
        <v>299</v>
      </c>
      <c r="D15" s="308" t="s">
        <v>300</v>
      </c>
      <c r="E15" s="309" t="str">
        <f t="shared" si="0"/>
        <v>Posibilidad de pérdida Reputacional Por la aplicación inadecuada de procedimientos de evaluación y auditoría interna debido a conflictos de intereses de los auditores o profesionales de apoyo.</v>
      </c>
      <c r="F15" s="310" t="s">
        <v>156</v>
      </c>
      <c r="G15" s="310"/>
      <c r="H15" s="164" t="str">
        <f>+IF(F15='11 FORMULAS'!$B$4,'11 FORMULAS'!$C$4,IF(F15='11 FORMULAS'!$B$6,'11 FORMULAS'!$C$6,IF(F15='11 FORMULAS'!$B$8,'11 FORMULAS'!$C$8,IF(F15='11 FORMULAS'!$B$10,'11 FORMULAS'!$C$10,""))))</f>
        <v>Talento_Humano</v>
      </c>
      <c r="I15" s="164" t="str">
        <f t="shared" si="2"/>
        <v>Talento_Humano</v>
      </c>
    </row>
    <row r="16" spans="1:9" ht="35.1" hidden="1" customHeight="1" x14ac:dyDescent="0.25">
      <c r="A16" s="2" t="s">
        <v>16</v>
      </c>
      <c r="B16" s="2"/>
      <c r="C16" s="2"/>
      <c r="D16" s="2"/>
      <c r="E16" s="149" t="str">
        <f t="shared" si="0"/>
        <v xml:space="preserve">  </v>
      </c>
      <c r="F16" s="3"/>
      <c r="G16" s="3"/>
      <c r="H16" s="164" t="str">
        <f>+IF(F16='11 FORMULAS'!$B$4,'11 FORMULAS'!$C$4,IF(F16='11 FORMULAS'!$B$6,'11 FORMULAS'!$C$6,IF(F16='11 FORMULAS'!$B$8,'11 FORMULAS'!$C$8,IF(F16='11 FORMULAS'!$B$10,'11 FORMULAS'!$C$10,""))))</f>
        <v/>
      </c>
      <c r="I16" s="164" t="str">
        <f t="shared" si="2"/>
        <v/>
      </c>
    </row>
    <row r="17" spans="1:9" ht="35.1" hidden="1" customHeight="1" x14ac:dyDescent="0.25">
      <c r="A17" s="2" t="s">
        <v>17</v>
      </c>
      <c r="B17" s="2"/>
      <c r="C17" s="2"/>
      <c r="D17" s="2"/>
      <c r="E17" s="149" t="str">
        <f t="shared" si="0"/>
        <v xml:space="preserve">  </v>
      </c>
      <c r="F17" s="3"/>
      <c r="G17" s="3"/>
      <c r="H17" s="164" t="str">
        <f>+IF(F17='11 FORMULAS'!$B$4,'11 FORMULAS'!$C$4,IF(F17='11 FORMULAS'!$B$6,'11 FORMULAS'!$C$6,IF(F17='11 FORMULAS'!$B$8,'11 FORMULAS'!$C$8,IF(F17='11 FORMULAS'!$B$10,'11 FORMULAS'!$C$10,""))))</f>
        <v/>
      </c>
      <c r="I17" s="164" t="str">
        <f t="shared" si="2"/>
        <v/>
      </c>
    </row>
    <row r="18" spans="1:9" ht="35.1" hidden="1" customHeight="1" x14ac:dyDescent="0.25">
      <c r="A18" s="2" t="s">
        <v>18</v>
      </c>
      <c r="B18" s="2"/>
      <c r="C18" s="2"/>
      <c r="D18" s="2"/>
      <c r="E18" s="149" t="str">
        <f t="shared" si="0"/>
        <v xml:space="preserve">  </v>
      </c>
      <c r="F18" s="3"/>
      <c r="G18" s="3"/>
      <c r="H18" s="164" t="str">
        <f>+IF(F18='11 FORMULAS'!$B$4,'11 FORMULAS'!$C$4,IF(F18='11 FORMULAS'!$B$6,'11 FORMULAS'!$C$6,IF(F18='11 FORMULAS'!$B$8,'11 FORMULAS'!$C$8,IF(F18='11 FORMULAS'!$B$10,'11 FORMULAS'!$C$10,""))))</f>
        <v/>
      </c>
      <c r="I18" s="164" t="str">
        <f t="shared" si="2"/>
        <v/>
      </c>
    </row>
    <row r="19" spans="1:9" s="12" customFormat="1" ht="35.1" hidden="1" customHeight="1" x14ac:dyDescent="0.25">
      <c r="A19" s="2" t="s">
        <v>19</v>
      </c>
      <c r="B19" s="2"/>
      <c r="C19" s="2"/>
      <c r="D19" s="2"/>
      <c r="E19" s="149" t="str">
        <f t="shared" si="0"/>
        <v xml:space="preserve">  </v>
      </c>
      <c r="F19" s="3"/>
      <c r="G19" s="3"/>
      <c r="H19" s="164" t="str">
        <f>+IF(F19='11 FORMULAS'!$B$4,'11 FORMULAS'!$C$4,IF(F19='11 FORMULAS'!$B$6,'11 FORMULAS'!$C$6,IF(F19='11 FORMULAS'!$B$8,'11 FORMULAS'!$C$8,IF(F19='11 FORMULAS'!$B$10,'11 FORMULAS'!$C$10,""))))</f>
        <v/>
      </c>
      <c r="I19" s="164" t="str">
        <f t="shared" si="2"/>
        <v/>
      </c>
    </row>
    <row r="20" spans="1:9" s="12" customFormat="1" ht="35.1" hidden="1" customHeight="1" x14ac:dyDescent="0.25">
      <c r="A20" s="2" t="s">
        <v>31</v>
      </c>
      <c r="B20" s="2"/>
      <c r="C20" s="2"/>
      <c r="D20" s="2"/>
      <c r="E20" s="149" t="str">
        <f t="shared" si="0"/>
        <v xml:space="preserve">  </v>
      </c>
      <c r="F20" s="3"/>
      <c r="G20" s="3"/>
      <c r="H20" s="164" t="str">
        <f>+IF(F20='11 FORMULAS'!$B$4,'11 FORMULAS'!$C$4,IF(F20='11 FORMULAS'!$B$6,'11 FORMULAS'!$C$6,IF(F20='11 FORMULAS'!$B$8,'11 FORMULAS'!$C$8,IF(F20='11 FORMULAS'!$B$10,'11 FORMULAS'!$C$10,""))))</f>
        <v/>
      </c>
      <c r="I20" s="164" t="str">
        <f t="shared" si="2"/>
        <v/>
      </c>
    </row>
    <row r="21" spans="1:9" s="12" customFormat="1" ht="35.1" hidden="1" customHeight="1" x14ac:dyDescent="0.25">
      <c r="A21" s="2" t="s">
        <v>32</v>
      </c>
      <c r="B21" s="2"/>
      <c r="C21" s="2"/>
      <c r="D21" s="2"/>
      <c r="E21" s="149" t="str">
        <f t="shared" si="0"/>
        <v xml:space="preserve">  </v>
      </c>
      <c r="F21" s="3"/>
      <c r="G21" s="3"/>
      <c r="H21" s="164" t="str">
        <f>+IF(F21='11 FORMULAS'!$B$4,'11 FORMULAS'!$C$4,IF(F21='11 FORMULAS'!$B$6,'11 FORMULAS'!$C$6,IF(F21='11 FORMULAS'!$B$8,'11 FORMULAS'!$C$8,IF(F21='11 FORMULAS'!$B$10,'11 FORMULAS'!$C$10,""))))</f>
        <v/>
      </c>
      <c r="I21" s="164" t="str">
        <f t="shared" si="2"/>
        <v/>
      </c>
    </row>
    <row r="22" spans="1:9" s="12" customFormat="1" ht="35.1" hidden="1" customHeight="1" x14ac:dyDescent="0.25">
      <c r="A22" s="2" t="s">
        <v>33</v>
      </c>
      <c r="B22" s="2"/>
      <c r="C22" s="2"/>
      <c r="D22" s="2"/>
      <c r="E22" s="149" t="str">
        <f t="shared" si="0"/>
        <v xml:space="preserve">  </v>
      </c>
      <c r="F22" s="3"/>
      <c r="G22" s="3"/>
      <c r="H22" s="164" t="str">
        <f>+IF(F22='11 FORMULAS'!$B$4,'11 FORMULAS'!$C$4,IF(F22='11 FORMULAS'!$B$6,'11 FORMULAS'!$C$6,IF(F22='11 FORMULAS'!$B$8,'11 FORMULAS'!$C$8,IF(F22='11 FORMULAS'!$B$10,'11 FORMULAS'!$C$10,""))))</f>
        <v/>
      </c>
      <c r="I22" s="164" t="str">
        <f t="shared" si="2"/>
        <v/>
      </c>
    </row>
    <row r="23" spans="1:9" s="12" customFormat="1" ht="35.1" hidden="1" customHeight="1" x14ac:dyDescent="0.25">
      <c r="A23" s="2" t="s">
        <v>34</v>
      </c>
      <c r="B23" s="2"/>
      <c r="C23" s="2"/>
      <c r="D23" s="2"/>
      <c r="E23" s="149" t="str">
        <f t="shared" si="0"/>
        <v xml:space="preserve">  </v>
      </c>
      <c r="F23" s="3"/>
      <c r="G23" s="3"/>
      <c r="H23" s="164" t="str">
        <f>+IF(F23='11 FORMULAS'!$B$4,'11 FORMULAS'!$C$4,IF(F23='11 FORMULAS'!$B$6,'11 FORMULAS'!$C$6,IF(F23='11 FORMULAS'!$B$8,'11 FORMULAS'!$C$8,IF(F23='11 FORMULAS'!$B$10,'11 FORMULAS'!$C$10,""))))</f>
        <v/>
      </c>
      <c r="I23" s="164" t="str">
        <f t="shared" si="2"/>
        <v/>
      </c>
    </row>
    <row r="24" spans="1:9" s="12" customFormat="1" ht="35.1" hidden="1" customHeight="1" x14ac:dyDescent="0.25">
      <c r="A24" s="2" t="s">
        <v>35</v>
      </c>
      <c r="B24" s="2"/>
      <c r="C24" s="2"/>
      <c r="D24" s="2"/>
      <c r="E24" s="149" t="str">
        <f t="shared" si="0"/>
        <v xml:space="preserve">  </v>
      </c>
      <c r="F24" s="3"/>
      <c r="G24" s="3"/>
      <c r="H24" s="164" t="str">
        <f>+IF(F24='11 FORMULAS'!$B$4,'11 FORMULAS'!$C$4,IF(F24='11 FORMULAS'!$B$6,'11 FORMULAS'!$C$6,IF(F24='11 FORMULAS'!$B$8,'11 FORMULAS'!$C$8,IF(F24='11 FORMULAS'!$B$10,'11 FORMULAS'!$C$10,""))))</f>
        <v/>
      </c>
      <c r="I24" s="164" t="str">
        <f t="shared" si="2"/>
        <v/>
      </c>
    </row>
    <row r="25" spans="1:9" s="12" customFormat="1" ht="35.1" hidden="1" customHeight="1" x14ac:dyDescent="0.25">
      <c r="A25" s="2" t="s">
        <v>36</v>
      </c>
      <c r="B25" s="2"/>
      <c r="C25" s="2"/>
      <c r="D25" s="2"/>
      <c r="E25" s="149" t="str">
        <f t="shared" si="0"/>
        <v xml:space="preserve">  </v>
      </c>
      <c r="F25" s="3"/>
      <c r="G25" s="3"/>
      <c r="H25" s="164" t="str">
        <f>+IF(F25='11 FORMULAS'!$B$4,'11 FORMULAS'!$C$4,IF(F25='11 FORMULAS'!$B$6,'11 FORMULAS'!$C$6,IF(F25='11 FORMULAS'!$B$8,'11 FORMULAS'!$C$8,IF(F25='11 FORMULAS'!$B$10,'11 FORMULAS'!$C$10,""))))</f>
        <v/>
      </c>
      <c r="I25" s="164" t="str">
        <f t="shared" si="2"/>
        <v/>
      </c>
    </row>
    <row r="26" spans="1:9" s="12" customFormat="1" ht="35.1" hidden="1" customHeight="1" x14ac:dyDescent="0.25">
      <c r="A26" s="2" t="s">
        <v>37</v>
      </c>
      <c r="B26" s="2"/>
      <c r="C26" s="2"/>
      <c r="D26" s="2"/>
      <c r="E26" s="149" t="str">
        <f t="shared" si="0"/>
        <v xml:space="preserve">  </v>
      </c>
      <c r="F26" s="3"/>
      <c r="G26" s="3"/>
      <c r="H26" s="164" t="str">
        <f>+IF(F26='11 FORMULAS'!$B$4,'11 FORMULAS'!$C$4,IF(F26='11 FORMULAS'!$B$6,'11 FORMULAS'!$C$6,IF(F26='11 FORMULAS'!$B$8,'11 FORMULAS'!$C$8,IF(F26='11 FORMULAS'!$B$10,'11 FORMULAS'!$C$10,""))))</f>
        <v/>
      </c>
      <c r="I26" s="164" t="str">
        <f t="shared" si="2"/>
        <v/>
      </c>
    </row>
    <row r="27" spans="1:9" s="12" customFormat="1" ht="35.1" hidden="1" customHeight="1" x14ac:dyDescent="0.25">
      <c r="A27" s="2" t="s">
        <v>38</v>
      </c>
      <c r="B27" s="2"/>
      <c r="C27" s="2"/>
      <c r="D27" s="2"/>
      <c r="E27" s="149" t="str">
        <f t="shared" si="0"/>
        <v xml:space="preserve">  </v>
      </c>
      <c r="F27" s="3"/>
      <c r="G27" s="3"/>
      <c r="H27" s="164" t="str">
        <f>+IF(F27='11 FORMULAS'!$B$4,'11 FORMULAS'!$C$4,IF(F27='11 FORMULAS'!$B$6,'11 FORMULAS'!$C$6,IF(F27='11 FORMULAS'!$B$8,'11 FORMULAS'!$C$8,IF(F27='11 FORMULAS'!$B$10,'11 FORMULAS'!$C$10,""))))</f>
        <v/>
      </c>
      <c r="I27" s="164" t="str">
        <f t="shared" si="2"/>
        <v/>
      </c>
    </row>
    <row r="28" spans="1:9" s="12" customFormat="1" ht="35.1" hidden="1" customHeight="1" x14ac:dyDescent="0.25">
      <c r="A28" s="2" t="s">
        <v>39</v>
      </c>
      <c r="B28" s="2"/>
      <c r="C28" s="2"/>
      <c r="D28" s="2"/>
      <c r="E28" s="149" t="str">
        <f t="shared" si="0"/>
        <v xml:space="preserve">  </v>
      </c>
      <c r="F28" s="3"/>
      <c r="G28" s="3"/>
      <c r="H28" s="164" t="str">
        <f>+IF(F28='11 FORMULAS'!$B$4,'11 FORMULAS'!$C$4,IF(F28='11 FORMULAS'!$B$6,'11 FORMULAS'!$C$6,IF(F28='11 FORMULAS'!$B$8,'11 FORMULAS'!$C$8,IF(F28='11 FORMULAS'!$B$10,'11 FORMULAS'!$C$10,""))))</f>
        <v/>
      </c>
      <c r="I28" s="164" t="str">
        <f t="shared" si="2"/>
        <v/>
      </c>
    </row>
    <row r="29" spans="1:9" s="12" customFormat="1" ht="35.1" hidden="1" customHeight="1" x14ac:dyDescent="0.25">
      <c r="A29" s="2" t="s">
        <v>40</v>
      </c>
      <c r="B29" s="2"/>
      <c r="C29" s="2"/>
      <c r="D29" s="2"/>
      <c r="E29" s="149" t="str">
        <f t="shared" si="0"/>
        <v xml:space="preserve">  </v>
      </c>
      <c r="F29" s="3"/>
      <c r="G29" s="3"/>
      <c r="H29" s="164" t="str">
        <f>+IF(F29='11 FORMULAS'!$B$4,'11 FORMULAS'!$C$4,IF(F29='11 FORMULAS'!$B$6,'11 FORMULAS'!$C$6,IF(F29='11 FORMULAS'!$B$8,'11 FORMULAS'!$C$8,IF(F29='11 FORMULAS'!$B$10,'11 FORMULAS'!$C$10,""))))</f>
        <v/>
      </c>
      <c r="I29" s="164" t="str">
        <f t="shared" si="2"/>
        <v/>
      </c>
    </row>
    <row r="30" spans="1:9" s="12" customFormat="1" ht="35.1" hidden="1" customHeight="1" x14ac:dyDescent="0.25">
      <c r="A30" s="2" t="s">
        <v>41</v>
      </c>
      <c r="B30" s="2"/>
      <c r="C30" s="2"/>
      <c r="D30" s="2"/>
      <c r="E30" s="149" t="str">
        <f t="shared" si="0"/>
        <v xml:space="preserve">  </v>
      </c>
      <c r="F30" s="3"/>
      <c r="G30" s="3"/>
      <c r="H30" s="164" t="str">
        <f>+IF(F30='11 FORMULAS'!$B$4,'11 FORMULAS'!$C$4,IF(F30='11 FORMULAS'!$B$6,'11 FORMULAS'!$C$6,IF(F30='11 FORMULAS'!$B$8,'11 FORMULAS'!$C$8,IF(F30='11 FORMULAS'!$B$10,'11 FORMULAS'!$C$10,""))))</f>
        <v/>
      </c>
      <c r="I30" s="164" t="str">
        <f t="shared" si="2"/>
        <v/>
      </c>
    </row>
    <row r="31" spans="1:9" s="12" customFormat="1" ht="18" x14ac:dyDescent="0.25">
      <c r="A31" s="13"/>
      <c r="B31" s="13"/>
      <c r="C31" s="13"/>
      <c r="D31" s="13"/>
      <c r="E31" s="14"/>
      <c r="F31" s="15"/>
      <c r="G31" s="15"/>
    </row>
    <row r="32" spans="1:9" x14ac:dyDescent="0.2">
      <c r="A32" s="9"/>
      <c r="B32" s="9"/>
      <c r="C32" s="9"/>
      <c r="D32" s="9"/>
      <c r="F32" s="9"/>
      <c r="G32" s="163"/>
    </row>
    <row r="33" spans="1:31" x14ac:dyDescent="0.2">
      <c r="A33" s="9"/>
      <c r="B33" s="9"/>
      <c r="C33" s="9"/>
      <c r="D33" s="9"/>
      <c r="F33" s="9"/>
      <c r="G33" s="163"/>
    </row>
    <row r="34" spans="1:31" x14ac:dyDescent="0.25">
      <c r="A34" s="16"/>
      <c r="B34" s="16"/>
      <c r="C34" s="16"/>
      <c r="D34" s="16"/>
      <c r="F34" s="16"/>
      <c r="G34" s="16"/>
    </row>
    <row r="35" spans="1:31" x14ac:dyDescent="0.2">
      <c r="A35" s="9"/>
      <c r="B35" s="9"/>
      <c r="C35" s="9"/>
      <c r="D35" s="9"/>
      <c r="F35" s="9"/>
      <c r="G35" s="163"/>
    </row>
    <row r="36" spans="1:31" x14ac:dyDescent="0.2">
      <c r="A36" s="9"/>
      <c r="B36" s="9"/>
      <c r="C36" s="9"/>
      <c r="D36" s="9"/>
      <c r="F36" s="9"/>
      <c r="G36" s="163"/>
    </row>
    <row r="37" spans="1:31" x14ac:dyDescent="0.2">
      <c r="A37" s="9"/>
      <c r="B37" s="9"/>
      <c r="C37" s="9"/>
      <c r="D37" s="9"/>
      <c r="F37" s="9"/>
      <c r="G37" s="163"/>
    </row>
    <row r="41" spans="1:31" ht="14.25" customHeight="1" x14ac:dyDescent="0.25"/>
    <row r="45" spans="1:31" ht="14.25" customHeight="1" x14ac:dyDescent="0.25">
      <c r="AC45" s="17"/>
    </row>
    <row r="46" spans="1:31" x14ac:dyDescent="0.25">
      <c r="AE46" s="17"/>
    </row>
    <row r="47" spans="1:31" x14ac:dyDescent="0.25">
      <c r="AE47" s="17"/>
    </row>
    <row r="48" spans="1:31" x14ac:dyDescent="0.25">
      <c r="AE48" s="17"/>
    </row>
    <row r="49" spans="31:31" x14ac:dyDescent="0.25">
      <c r="AE49" s="17"/>
    </row>
    <row r="50" spans="31:31" x14ac:dyDescent="0.25">
      <c r="AE50" s="17"/>
    </row>
    <row r="51" spans="31:31" x14ac:dyDescent="0.25">
      <c r="AE51" s="17"/>
    </row>
    <row r="52" spans="31:31" x14ac:dyDescent="0.25">
      <c r="AE52" s="17"/>
    </row>
    <row r="53" spans="31:31" ht="14.25" customHeight="1" x14ac:dyDescent="0.25">
      <c r="AE53" s="17"/>
    </row>
    <row r="54" spans="31:31" x14ac:dyDescent="0.25">
      <c r="AE54" s="17"/>
    </row>
  </sheetData>
  <autoFilter ref="A9:I10">
    <filterColumn colId="5" showButton="0"/>
  </autoFilter>
  <mergeCells count="10">
    <mergeCell ref="A1:A4"/>
    <mergeCell ref="A9:A10"/>
    <mergeCell ref="E9:E10"/>
    <mergeCell ref="B1:H4"/>
    <mergeCell ref="B6:I6"/>
    <mergeCell ref="B7:I7"/>
    <mergeCell ref="F9:G9"/>
    <mergeCell ref="B9:B10"/>
    <mergeCell ref="C9:C10"/>
    <mergeCell ref="D9:D10"/>
  </mergeCells>
  <phoneticPr fontId="16" type="noConversion"/>
  <dataValidations count="2">
    <dataValidation type="list" allowBlank="1" showInputMessage="1" showErrorMessage="1" sqref="F31 F11">
      <formula1>Tipo</formula1>
    </dataValidation>
    <dataValidation type="list" allowBlank="1" showInputMessage="1" showErrorMessage="1" sqref="G11:G30">
      <formula1>INDIRECT(F11)</formula1>
    </dataValidation>
  </dataValidations>
  <printOptions horizontalCentered="1"/>
  <pageMargins left="0.31496062992125984" right="0.27559055118110237" top="0.23622047244094491" bottom="0.15748031496062992" header="0" footer="0"/>
  <pageSetup paperSize="5" scale="65" orientation="landscape" r:id="rId1"/>
  <headerFooter alignWithMargins="0">
    <oddHeader>&amp;R
&amp;P  de &amp;N</oddHeader>
    <oddFooter>&amp;Cdigo Postal.630004 - Tel–(6) 741 71 00 Ext. 308, 320
Línea Gratuita: 01 8000 189264 - Correo Electrónico: planeacion@armenia.gov.co</oddFoot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'11 FORMULAS'!$T$3:$T$6</xm:f>
          </x14:formula1>
          <xm:sqref>B11:B30</xm:sqref>
        </x14:dataValidation>
        <x14:dataValidation type="list" allowBlank="1" showInputMessage="1" showErrorMessage="1">
          <x14:formula1>
            <xm:f>'11 FORMULAS'!$A$4:$A$12</xm:f>
          </x14:formula1>
          <xm:sqref>F12:F30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dimension ref="A1:Y30"/>
  <sheetViews>
    <sheetView showGridLines="0" zoomScale="85" zoomScaleNormal="85" zoomScaleSheetLayoutView="70" workbookViewId="0">
      <pane ySplit="10" topLeftCell="A11" activePane="bottomLeft" state="frozen"/>
      <selection pane="bottomLeft" activeCell="A16" sqref="A16:XFD30"/>
    </sheetView>
  </sheetViews>
  <sheetFormatPr baseColWidth="10" defaultColWidth="14.28515625" defaultRowHeight="14.25" x14ac:dyDescent="0.25"/>
  <cols>
    <col min="1" max="1" width="15.42578125" style="10" customWidth="1" collapsed="1"/>
    <col min="2" max="2" width="29.28515625" style="46" customWidth="1" collapsed="1"/>
    <col min="3" max="3" width="20.28515625" style="46" customWidth="1" collapsed="1"/>
    <col min="4" max="4" width="21.140625" style="10" customWidth="1" collapsed="1"/>
    <col min="5" max="5" width="14" style="21" customWidth="1" collapsed="1"/>
    <col min="6" max="6" width="14.28515625" style="10" customWidth="1" collapsed="1"/>
    <col min="7" max="7" width="13.42578125" style="21" customWidth="1" collapsed="1"/>
    <col min="8" max="8" width="11.140625" style="21" customWidth="1" collapsed="1"/>
    <col min="9" max="9" width="10.42578125" style="21" customWidth="1" collapsed="1"/>
    <col min="10" max="10" width="22.7109375" style="21" customWidth="1" collapsed="1"/>
    <col min="11" max="12" width="10.140625" style="21" customWidth="1" collapsed="1"/>
    <col min="13" max="14" width="16.140625" style="201" customWidth="1" collapsed="1"/>
    <col min="15" max="15" width="40.85546875" style="10" customWidth="1" collapsed="1"/>
    <col min="16" max="16" width="21.7109375" style="10" customWidth="1" collapsed="1"/>
    <col min="17" max="17" width="32.85546875" style="10" customWidth="1" collapsed="1"/>
    <col min="18" max="18" width="9.42578125" style="46" customWidth="1" collapsed="1"/>
    <col min="19" max="19" width="8.85546875" style="46" customWidth="1" collapsed="1"/>
    <col min="20" max="20" width="17.85546875" style="10" customWidth="1" collapsed="1"/>
    <col min="21" max="21" width="5.42578125" style="10" customWidth="1" collapsed="1"/>
    <col min="22" max="22" width="14.140625" style="10" bestFit="1" customWidth="1" collapsed="1"/>
    <col min="23" max="23" width="14.85546875" style="10" bestFit="1" customWidth="1" collapsed="1"/>
    <col min="24" max="24" width="24.140625" style="10" customWidth="1" collapsed="1"/>
    <col min="25" max="25" width="54.42578125" style="10" customWidth="1" collapsed="1"/>
    <col min="26" max="29" width="24.140625" style="10" customWidth="1" collapsed="1"/>
    <col min="30" max="256" width="11.42578125" style="10" customWidth="1" collapsed="1"/>
    <col min="257" max="257" width="12.7109375" style="10" customWidth="1" collapsed="1"/>
    <col min="258" max="258" width="47" style="10" customWidth="1" collapsed="1"/>
    <col min="259" max="259" width="35" style="10" customWidth="1" collapsed="1"/>
    <col min="260" max="16384" width="14.28515625" style="10" collapsed="1"/>
  </cols>
  <sheetData>
    <row r="1" spans="1:25" ht="18" customHeight="1" x14ac:dyDescent="0.25">
      <c r="A1" s="371"/>
      <c r="B1" s="378" t="str">
        <f>+'2 CONTEXTO E IDENTIFICACIÓN'!B1</f>
        <v>MAPA RIESGOS OPERATIVOS  POR PROCESOS</v>
      </c>
      <c r="C1" s="378"/>
      <c r="D1" s="378"/>
      <c r="E1" s="378"/>
      <c r="F1" s="378"/>
      <c r="G1" s="378"/>
      <c r="H1" s="378"/>
      <c r="I1" s="378"/>
      <c r="J1" s="378"/>
      <c r="K1" s="378"/>
      <c r="L1" s="378"/>
      <c r="M1" s="380" t="str">
        <f>+'2 CONTEXTO E IDENTIFICACIÓN'!I1</f>
        <v xml:space="preserve">Código: </v>
      </c>
      <c r="N1" s="380"/>
    </row>
    <row r="2" spans="1:25" ht="18" customHeight="1" x14ac:dyDescent="0.25">
      <c r="A2" s="371"/>
      <c r="B2" s="378"/>
      <c r="C2" s="378"/>
      <c r="D2" s="378"/>
      <c r="E2" s="378"/>
      <c r="F2" s="378"/>
      <c r="G2" s="378"/>
      <c r="H2" s="378"/>
      <c r="I2" s="378"/>
      <c r="J2" s="378"/>
      <c r="K2" s="378"/>
      <c r="L2" s="378"/>
      <c r="M2" s="380" t="str">
        <f>+'2 CONTEXTO E IDENTIFICACIÓN'!I2</f>
        <v xml:space="preserve">Fecha: </v>
      </c>
      <c r="N2" s="380"/>
    </row>
    <row r="3" spans="1:25" ht="18" customHeight="1" x14ac:dyDescent="0.25">
      <c r="A3" s="371"/>
      <c r="B3" s="378"/>
      <c r="C3" s="378"/>
      <c r="D3" s="378"/>
      <c r="E3" s="378"/>
      <c r="F3" s="378"/>
      <c r="G3" s="378"/>
      <c r="H3" s="378"/>
      <c r="I3" s="378"/>
      <c r="J3" s="378"/>
      <c r="K3" s="378"/>
      <c r="L3" s="378"/>
      <c r="M3" s="380" t="str">
        <f>+'2 CONTEXTO E IDENTIFICACIÓN'!I3</f>
        <v>Versión: 001</v>
      </c>
      <c r="N3" s="380"/>
    </row>
    <row r="4" spans="1:25" s="9" customFormat="1" ht="18" customHeight="1" x14ac:dyDescent="0.2">
      <c r="A4" s="371"/>
      <c r="B4" s="378"/>
      <c r="C4" s="378"/>
      <c r="D4" s="378"/>
      <c r="E4" s="378"/>
      <c r="F4" s="378"/>
      <c r="G4" s="378"/>
      <c r="H4" s="378"/>
      <c r="I4" s="378"/>
      <c r="J4" s="378"/>
      <c r="K4" s="378"/>
      <c r="L4" s="378"/>
      <c r="M4" s="380" t="str">
        <f>+'2 CONTEXTO E IDENTIFICACIÓN'!I4</f>
        <v>Página:</v>
      </c>
      <c r="N4" s="380"/>
      <c r="R4" s="171"/>
      <c r="S4" s="171"/>
    </row>
    <row r="5" spans="1:25" s="9" customFormat="1" ht="15" x14ac:dyDescent="0.2">
      <c r="A5" s="218"/>
      <c r="B5" s="22"/>
      <c r="C5" s="206"/>
      <c r="D5" s="48"/>
      <c r="E5" s="20"/>
      <c r="F5" s="10"/>
      <c r="G5" s="20"/>
      <c r="H5" s="20"/>
      <c r="I5" s="10"/>
      <c r="J5" s="20"/>
      <c r="K5" s="20"/>
      <c r="L5" s="20"/>
      <c r="M5" s="196"/>
      <c r="N5" s="196"/>
      <c r="R5" s="171"/>
      <c r="S5" s="171"/>
    </row>
    <row r="6" spans="1:25" s="9" customFormat="1" ht="17.25" customHeight="1" x14ac:dyDescent="0.2">
      <c r="A6" s="19" t="s">
        <v>151</v>
      </c>
      <c r="B6" s="379" t="str">
        <f>+IF('2 CONTEXTO E IDENTIFICACIÓN'!$B$6="","",'2 CONTEXTO E IDENTIFICACIÓN'!$B$6)</f>
        <v>Control Interno</v>
      </c>
      <c r="C6" s="379"/>
      <c r="D6" s="379"/>
      <c r="E6" s="379"/>
      <c r="F6" s="379"/>
      <c r="G6" s="379"/>
      <c r="H6" s="379"/>
      <c r="I6" s="379"/>
      <c r="J6" s="379"/>
      <c r="K6" s="379"/>
      <c r="L6" s="379"/>
      <c r="M6" s="379"/>
      <c r="N6" s="379"/>
      <c r="R6" s="171"/>
      <c r="S6" s="171"/>
    </row>
    <row r="7" spans="1:25" s="9" customFormat="1" ht="17.25" customHeight="1" thickBot="1" x14ac:dyDescent="0.25">
      <c r="A7" s="48"/>
      <c r="B7" s="48"/>
      <c r="C7" s="48"/>
      <c r="D7" s="48"/>
      <c r="E7" s="20"/>
      <c r="F7" s="10"/>
      <c r="G7" s="20"/>
      <c r="H7" s="20"/>
      <c r="I7" s="10"/>
      <c r="J7" s="20"/>
      <c r="K7" s="20"/>
      <c r="R7" s="171"/>
      <c r="S7" s="171"/>
    </row>
    <row r="8" spans="1:25" s="9" customFormat="1" ht="15" thickBot="1" x14ac:dyDescent="0.25">
      <c r="A8" s="208"/>
      <c r="B8" s="208"/>
      <c r="C8" s="208"/>
      <c r="D8" s="208"/>
      <c r="E8" s="23"/>
      <c r="F8" s="23"/>
      <c r="G8" s="372" t="s">
        <v>73</v>
      </c>
      <c r="H8" s="373"/>
      <c r="I8" s="373"/>
      <c r="J8" s="373"/>
      <c r="K8" s="373"/>
      <c r="L8" s="373"/>
      <c r="M8" s="373"/>
      <c r="N8" s="374"/>
      <c r="R8" s="171"/>
      <c r="S8" s="171"/>
    </row>
    <row r="9" spans="1:25" s="24" customFormat="1" ht="14.1" customHeight="1" thickBot="1" x14ac:dyDescent="0.3">
      <c r="A9" s="288"/>
      <c r="B9" s="289"/>
      <c r="C9" s="372" t="s">
        <v>79</v>
      </c>
      <c r="D9" s="373"/>
      <c r="E9" s="373"/>
      <c r="F9" s="374"/>
      <c r="G9" s="375" t="s">
        <v>166</v>
      </c>
      <c r="H9" s="376"/>
      <c r="I9" s="377"/>
      <c r="J9" s="375" t="s">
        <v>61</v>
      </c>
      <c r="K9" s="376"/>
      <c r="L9" s="377"/>
      <c r="M9" s="375" t="s">
        <v>193</v>
      </c>
      <c r="N9" s="377"/>
      <c r="P9" s="367" t="s">
        <v>2</v>
      </c>
      <c r="Q9" s="368"/>
      <c r="R9" s="369"/>
      <c r="S9" s="369"/>
      <c r="T9" s="370"/>
      <c r="V9" s="364" t="s">
        <v>4</v>
      </c>
      <c r="W9" s="365"/>
      <c r="X9" s="365"/>
      <c r="Y9" s="366"/>
    </row>
    <row r="10" spans="1:25" s="182" customFormat="1" ht="45" x14ac:dyDescent="0.25">
      <c r="A10" s="290" t="s">
        <v>191</v>
      </c>
      <c r="B10" s="291" t="s">
        <v>190</v>
      </c>
      <c r="C10" s="292" t="s">
        <v>194</v>
      </c>
      <c r="D10" s="293" t="s">
        <v>50</v>
      </c>
      <c r="E10" s="294" t="s">
        <v>189</v>
      </c>
      <c r="F10" s="295" t="s">
        <v>192</v>
      </c>
      <c r="G10" s="296" t="s">
        <v>166</v>
      </c>
      <c r="H10" s="297" t="s">
        <v>251</v>
      </c>
      <c r="I10" s="298" t="s">
        <v>49</v>
      </c>
      <c r="J10" s="296" t="s">
        <v>61</v>
      </c>
      <c r="K10" s="297" t="s">
        <v>251</v>
      </c>
      <c r="L10" s="298" t="s">
        <v>49</v>
      </c>
      <c r="M10" s="296" t="s">
        <v>168</v>
      </c>
      <c r="N10" s="299" t="s">
        <v>167</v>
      </c>
      <c r="P10" s="25" t="s">
        <v>49</v>
      </c>
      <c r="Q10" s="26" t="s">
        <v>50</v>
      </c>
      <c r="R10" s="168" t="s">
        <v>165</v>
      </c>
      <c r="S10" s="168" t="s">
        <v>164</v>
      </c>
      <c r="T10" s="27" t="s">
        <v>51</v>
      </c>
      <c r="V10" s="25" t="s">
        <v>49</v>
      </c>
      <c r="W10" s="26" t="s">
        <v>60</v>
      </c>
      <c r="X10" s="26" t="s">
        <v>78</v>
      </c>
      <c r="Y10" s="27" t="s">
        <v>61</v>
      </c>
    </row>
    <row r="11" spans="1:25" ht="142.5" x14ac:dyDescent="0.25">
      <c r="A11" s="28" t="str">
        <f>'2 CONTEXTO E IDENTIFICACIÓN'!A11</f>
        <v>R1</v>
      </c>
      <c r="B11" s="192" t="str">
        <f>+'2 CONTEXTO E IDENTIFICACIÓN'!E11</f>
        <v>Posibilidad de pérdida Reputacional  por hallazgos generados por los organismos externos de control o notificaciones de otras entidades externas debido a la no presentación o presentación de los informes de ley por fuera de los términos</v>
      </c>
      <c r="C11" s="193">
        <v>12</v>
      </c>
      <c r="D11" s="172" t="str">
        <f t="shared" ref="D11:D30" si="0">+IF(C11="","",IF(C11&lt;=$S$11,$Q$11,IF(C11&lt;=$S$12,$Q$12,IF(C11&lt;=$S$13,$Q$13,IF(C11&lt;=$S$14,$Q$14,IF(C11&gt;=$R$15,$Q$15,""))))))</f>
        <v>La actividad que conlleva el riesgo se ejecuta de 3 a 24 veces por año</v>
      </c>
      <c r="E11" s="173">
        <f t="shared" ref="E11:E30" si="1">+IF(D11="","",IF(D11=$Q$11,$T$11,IF(D11=$Q$12,$T$12,IF(D11=$Q$13,$T$13,IF(D11=$Q$14,$T$14,IF(D11=$Q$15,$T$15))))))</f>
        <v>0.4</v>
      </c>
      <c r="F11" s="29" t="str">
        <f t="shared" ref="F11:F30" si="2">+IF(D11="","",IF(D11=$Q$11,$P$11,IF(D11=$Q$12,$P$12,IF(D11=$Q$13,$P$13,IF(D11=$Q$14,$P$14,IF(D11=$Q$15,$P$15))))))</f>
        <v>Baja</v>
      </c>
      <c r="G11" s="179"/>
      <c r="H11" s="175" t="str">
        <f>+IF(G11="","",IF(G11="N/A","",IF(OR(G11=$X$11,G11=$Y$11),$W$11,IF(OR(G11=$X$12,G11=$Y$12),$W$12,IF(OR(G11=$X$13,G11=$Y$13),$W$13,IF(OR(G11=$X$14,G11=$Y$14),$W$14,IF(OR(G11=$X$15,G11=$Y$15),$W$15)))))))</f>
        <v/>
      </c>
      <c r="I11" s="177" t="str">
        <f t="shared" ref="I11:I30" si="3">+IF(G11="","",IF(G11="N/A","",IF(OR(G11=$X$11,G11=$Y$11),$V$11,IF(OR(G11=$X$12,G11=$Y$12),$V$12,IF(OR(G11=$X$13,G11=$Y$13),$V$13,IF(OR(G11=$X$14,G11=$Y$14),$V$14,IF(OR(G11=$X$15,G11=$Y$15),$V$15)))))))</f>
        <v/>
      </c>
      <c r="J11" s="179" t="s">
        <v>63</v>
      </c>
      <c r="K11" s="175">
        <f t="shared" ref="K11:K30" si="4">+IF(J11="","",IF(J11="N/A","",IF(OR(J11=$X$11,J11=$Y$11),$W$11,IF(OR(J11=$X$12,J11=$Y$12),$W$12,IF(OR(J11=$X$13,J11=$Y$13),$W$13,IF(OR(J11=$X$14,J11=$Y$14),$W$14,IF(OR(J11=$X$15,J11=$Y$15),$W$15)))))))</f>
        <v>0.2</v>
      </c>
      <c r="L11" s="177" t="str">
        <f t="shared" ref="L11:L30" si="5">+IF(J11="","",IF(J11="N/A","",IF(OR(J11=$X$11,J11=$Y$11),$V$11,IF(OR(J11=$X$12,J11=$Y$12),$V$12,IF(OR(J11=$X$13,J11=$Y$13),$V$13,IF(OR(J11=$X$14,J11=$Y$14),$V$14,IF(OR(J11=$X$15,J11=$Y$15),$V$15)))))))</f>
        <v>Leve</v>
      </c>
      <c r="M11" s="197">
        <f>+IF(H11="",K11,IF(K11="",H11,IF(H11&gt;K11,H11,K11)))</f>
        <v>0.2</v>
      </c>
      <c r="N11" s="198" t="str">
        <f>+IF(M11="","",IF(M11=$W$11,$V$11,IF(M11=$W$12,$V$12,IF(M11=$W$13,$V$13,IF(M11=$W$14,$V$14,IF(M11=$W$15,$V$15))))))</f>
        <v>Leve</v>
      </c>
      <c r="P11" s="30" t="s">
        <v>52</v>
      </c>
      <c r="Q11" s="31" t="s">
        <v>53</v>
      </c>
      <c r="R11" s="169">
        <v>0</v>
      </c>
      <c r="S11" s="169">
        <v>2</v>
      </c>
      <c r="T11" s="32">
        <v>0.2</v>
      </c>
      <c r="V11" s="30" t="s">
        <v>62</v>
      </c>
      <c r="W11" s="33">
        <v>0.2</v>
      </c>
      <c r="X11" s="31" t="s">
        <v>80</v>
      </c>
      <c r="Y11" s="34" t="s">
        <v>63</v>
      </c>
    </row>
    <row r="12" spans="1:25" ht="128.25" x14ac:dyDescent="0.25">
      <c r="A12" s="28" t="str">
        <f>'2 CONTEXTO E IDENTIFICACIÓN'!A12</f>
        <v>R2</v>
      </c>
      <c r="B12" s="192" t="str">
        <f>+'2 CONTEXTO E IDENTIFICACIÓN'!E12</f>
        <v>Posibilidad de pérdida Reputacional por insatisfacción de los grupos de valor o de los grupos de interés de Amable debido a errores o inconsistencias al evaluar la efectividad de los controles del sistema de control interno</v>
      </c>
      <c r="C12" s="194">
        <v>12</v>
      </c>
      <c r="D12" s="172" t="str">
        <f t="shared" si="0"/>
        <v>La actividad que conlleva el riesgo se ejecuta de 3 a 24 veces por año</v>
      </c>
      <c r="E12" s="173">
        <f t="shared" si="1"/>
        <v>0.4</v>
      </c>
      <c r="F12" s="29" t="str">
        <f t="shared" si="2"/>
        <v>Baja</v>
      </c>
      <c r="G12" s="179"/>
      <c r="H12" s="175" t="str">
        <f t="shared" ref="H12:H30" si="6">+IF(G12="","",IF(G12="N/A","",IF(OR(G12=$X$11,G12=$Y$11),$W$11,IF(OR(G12=$X$12,G12=$Y$12),$W$12,IF(OR(G12=$X$13,G12=$Y$13),$W$13,IF(OR(G12=$X$14,G12=$Y$14),$W$14,IF(OR(G12=$X$15,G12=$Y$15),$W$15)))))))</f>
        <v/>
      </c>
      <c r="I12" s="177" t="str">
        <f t="shared" si="3"/>
        <v/>
      </c>
      <c r="J12" s="179" t="s">
        <v>65</v>
      </c>
      <c r="K12" s="175">
        <f t="shared" si="4"/>
        <v>0.4</v>
      </c>
      <c r="L12" s="177" t="str">
        <f t="shared" si="5"/>
        <v>Menor</v>
      </c>
      <c r="M12" s="197">
        <f>+IF(H12="",K12,IF(K12="",H12,IF(H12&gt;K12,H12,K12)))</f>
        <v>0.4</v>
      </c>
      <c r="N12" s="198" t="str">
        <f t="shared" ref="N12:N30" si="7">+IF(M12="","",IF(M12=$W$11,$V$11,IF(M12=$W$12,$V$12,IF(M12=$W$13,$V$13,IF(M12=$W$14,$V$14,IF(M12=$W$15,$V$15))))))</f>
        <v>Menor</v>
      </c>
      <c r="P12" s="35" t="s">
        <v>54</v>
      </c>
      <c r="Q12" s="36" t="s">
        <v>55</v>
      </c>
      <c r="R12" s="169">
        <v>3</v>
      </c>
      <c r="S12" s="169">
        <v>24</v>
      </c>
      <c r="T12" s="32">
        <v>0.4</v>
      </c>
      <c r="V12" s="35" t="s">
        <v>7</v>
      </c>
      <c r="W12" s="33">
        <v>0.4</v>
      </c>
      <c r="X12" s="36" t="s">
        <v>64</v>
      </c>
      <c r="Y12" s="37" t="s">
        <v>65</v>
      </c>
    </row>
    <row r="13" spans="1:25" ht="114" x14ac:dyDescent="0.25">
      <c r="A13" s="28" t="str">
        <f>'2 CONTEXTO E IDENTIFICACIÓN'!A13</f>
        <v>R3</v>
      </c>
      <c r="B13" s="192" t="str">
        <f>+'2 CONTEXTO E IDENTIFICACIÓN'!E13</f>
        <v>Posibilidad de pérdida Reputacional por baja calidad en la presentación de informes de evaluación independiente debido a la inadecuada ejecución de procedimientos propios de auditoría interna</v>
      </c>
      <c r="C13" s="194">
        <v>12</v>
      </c>
      <c r="D13" s="172" t="str">
        <f t="shared" si="0"/>
        <v>La actividad que conlleva el riesgo se ejecuta de 3 a 24 veces por año</v>
      </c>
      <c r="E13" s="173">
        <f t="shared" si="1"/>
        <v>0.4</v>
      </c>
      <c r="F13" s="29" t="str">
        <f t="shared" si="2"/>
        <v>Baja</v>
      </c>
      <c r="G13" s="179"/>
      <c r="H13" s="175" t="str">
        <f t="shared" si="6"/>
        <v/>
      </c>
      <c r="I13" s="177" t="str">
        <f t="shared" si="3"/>
        <v/>
      </c>
      <c r="J13" s="179" t="s">
        <v>63</v>
      </c>
      <c r="K13" s="175">
        <f t="shared" si="4"/>
        <v>0.2</v>
      </c>
      <c r="L13" s="177" t="str">
        <f t="shared" si="5"/>
        <v>Leve</v>
      </c>
      <c r="M13" s="197">
        <f t="shared" ref="M13:M30" si="8">+IF(H13="",K13,IF(K13="",H13,IF(H13&gt;K13,H13,K13)))</f>
        <v>0.2</v>
      </c>
      <c r="N13" s="198" t="str">
        <f t="shared" si="7"/>
        <v>Leve</v>
      </c>
      <c r="P13" s="38" t="s">
        <v>56</v>
      </c>
      <c r="Q13" s="36" t="s">
        <v>57</v>
      </c>
      <c r="R13" s="169">
        <v>25</v>
      </c>
      <c r="S13" s="169">
        <v>500</v>
      </c>
      <c r="T13" s="32">
        <v>0.6</v>
      </c>
      <c r="V13" s="38" t="s">
        <v>5</v>
      </c>
      <c r="W13" s="33">
        <v>0.6</v>
      </c>
      <c r="X13" s="36" t="s">
        <v>66</v>
      </c>
      <c r="Y13" s="37" t="s">
        <v>67</v>
      </c>
    </row>
    <row r="14" spans="1:25" ht="108.75" customHeight="1" x14ac:dyDescent="0.25">
      <c r="A14" s="28" t="str">
        <f>'2 CONTEXTO E IDENTIFICACIÓN'!A14</f>
        <v>R4</v>
      </c>
      <c r="B14" s="192" t="str">
        <f>+'2 CONTEXTO E IDENTIFICACIÓN'!E14</f>
        <v>Posibilidad de pérdida Reputacional  Por la no suscripción o seguimiento inadecuado a los planes de mejoramiento  de la entidad debido a desconocimiento u omisión de los resultados de auditoría.</v>
      </c>
      <c r="C14" s="194">
        <v>3</v>
      </c>
      <c r="D14" s="172" t="str">
        <f t="shared" si="0"/>
        <v>La actividad que conlleva el riesgo se ejecuta de 3 a 24 veces por año</v>
      </c>
      <c r="E14" s="173">
        <f t="shared" si="1"/>
        <v>0.4</v>
      </c>
      <c r="F14" s="29" t="str">
        <f t="shared" si="2"/>
        <v>Baja</v>
      </c>
      <c r="G14" s="179"/>
      <c r="H14" s="175" t="str">
        <f t="shared" si="6"/>
        <v/>
      </c>
      <c r="I14" s="177" t="str">
        <f t="shared" si="3"/>
        <v/>
      </c>
      <c r="J14" s="179" t="s">
        <v>63</v>
      </c>
      <c r="K14" s="175">
        <f t="shared" si="4"/>
        <v>0.2</v>
      </c>
      <c r="L14" s="177" t="str">
        <f t="shared" si="5"/>
        <v>Leve</v>
      </c>
      <c r="M14" s="197">
        <f t="shared" si="8"/>
        <v>0.2</v>
      </c>
      <c r="N14" s="198" t="str">
        <f t="shared" si="7"/>
        <v>Leve</v>
      </c>
      <c r="P14" s="39" t="s">
        <v>58</v>
      </c>
      <c r="Q14" s="36" t="s">
        <v>76</v>
      </c>
      <c r="R14" s="169">
        <v>5001</v>
      </c>
      <c r="S14" s="169">
        <v>5000</v>
      </c>
      <c r="T14" s="32">
        <v>0.8</v>
      </c>
      <c r="V14" s="39" t="s">
        <v>6</v>
      </c>
      <c r="W14" s="33">
        <v>0.8</v>
      </c>
      <c r="X14" s="36" t="s">
        <v>68</v>
      </c>
      <c r="Y14" s="37" t="s">
        <v>69</v>
      </c>
    </row>
    <row r="15" spans="1:25" ht="108" customHeight="1" x14ac:dyDescent="0.25">
      <c r="A15" s="28" t="str">
        <f>'2 CONTEXTO E IDENTIFICACIÓN'!A15</f>
        <v>R5</v>
      </c>
      <c r="B15" s="192" t="str">
        <f>+'2 CONTEXTO E IDENTIFICACIÓN'!E15</f>
        <v>Posibilidad de pérdida Reputacional Por la aplicación inadecuada de procedimientos de evaluación y auditoría interna debido a conflictos de intereses de los auditores o profesionales de apoyo.</v>
      </c>
      <c r="C15" s="194">
        <v>12</v>
      </c>
      <c r="D15" s="172" t="str">
        <f t="shared" si="0"/>
        <v>La actividad que conlleva el riesgo se ejecuta de 3 a 24 veces por año</v>
      </c>
      <c r="E15" s="173">
        <f t="shared" si="1"/>
        <v>0.4</v>
      </c>
      <c r="F15" s="29" t="str">
        <f t="shared" si="2"/>
        <v>Baja</v>
      </c>
      <c r="G15" s="179"/>
      <c r="H15" s="175" t="str">
        <f t="shared" si="6"/>
        <v/>
      </c>
      <c r="I15" s="177" t="str">
        <f t="shared" si="3"/>
        <v/>
      </c>
      <c r="J15" s="179" t="s">
        <v>65</v>
      </c>
      <c r="K15" s="175">
        <f t="shared" si="4"/>
        <v>0.4</v>
      </c>
      <c r="L15" s="177" t="str">
        <f t="shared" si="5"/>
        <v>Menor</v>
      </c>
      <c r="M15" s="197">
        <f t="shared" si="8"/>
        <v>0.4</v>
      </c>
      <c r="N15" s="198" t="str">
        <f t="shared" si="7"/>
        <v>Menor</v>
      </c>
      <c r="P15" s="40" t="s">
        <v>59</v>
      </c>
      <c r="Q15" s="36" t="s">
        <v>77</v>
      </c>
      <c r="R15" s="169">
        <v>5001</v>
      </c>
      <c r="S15" s="169"/>
      <c r="T15" s="32">
        <v>1</v>
      </c>
      <c r="V15" s="40" t="s">
        <v>70</v>
      </c>
      <c r="W15" s="33">
        <v>1</v>
      </c>
      <c r="X15" s="36" t="s">
        <v>71</v>
      </c>
      <c r="Y15" s="37" t="s">
        <v>72</v>
      </c>
    </row>
    <row r="16" spans="1:25" ht="73.5" hidden="1" customHeight="1" thickBot="1" x14ac:dyDescent="0.3">
      <c r="A16" s="28" t="str">
        <f>'2 CONTEXTO E IDENTIFICACIÓN'!A16</f>
        <v>R6</v>
      </c>
      <c r="B16" s="192" t="str">
        <f>+'2 CONTEXTO E IDENTIFICACIÓN'!E16</f>
        <v xml:space="preserve">  </v>
      </c>
      <c r="C16" s="194"/>
      <c r="D16" s="172" t="str">
        <f t="shared" si="0"/>
        <v/>
      </c>
      <c r="E16" s="173" t="str">
        <f t="shared" si="1"/>
        <v/>
      </c>
      <c r="F16" s="29" t="str">
        <f t="shared" si="2"/>
        <v/>
      </c>
      <c r="G16" s="179"/>
      <c r="H16" s="175" t="str">
        <f t="shared" si="6"/>
        <v/>
      </c>
      <c r="I16" s="177" t="str">
        <f t="shared" si="3"/>
        <v/>
      </c>
      <c r="J16" s="179"/>
      <c r="K16" s="175" t="str">
        <f t="shared" si="4"/>
        <v/>
      </c>
      <c r="L16" s="177" t="str">
        <f t="shared" si="5"/>
        <v/>
      </c>
      <c r="M16" s="197" t="str">
        <f t="shared" si="8"/>
        <v/>
      </c>
      <c r="N16" s="198" t="str">
        <f t="shared" si="7"/>
        <v/>
      </c>
      <c r="P16" s="41"/>
      <c r="Q16" s="42"/>
      <c r="R16" s="170"/>
      <c r="S16" s="170"/>
      <c r="T16" s="43"/>
      <c r="V16" s="41"/>
      <c r="W16" s="42"/>
      <c r="X16" s="42" t="s">
        <v>138</v>
      </c>
      <c r="Y16" s="43" t="s">
        <v>138</v>
      </c>
    </row>
    <row r="17" spans="1:14" ht="73.5" hidden="1" customHeight="1" x14ac:dyDescent="0.25">
      <c r="A17" s="28" t="str">
        <f>'2 CONTEXTO E IDENTIFICACIÓN'!A17</f>
        <v>R7</v>
      </c>
      <c r="B17" s="192" t="str">
        <f>+'2 CONTEXTO E IDENTIFICACIÓN'!E17</f>
        <v xml:space="preserve">  </v>
      </c>
      <c r="C17" s="194"/>
      <c r="D17" s="172" t="str">
        <f t="shared" si="0"/>
        <v/>
      </c>
      <c r="E17" s="173" t="str">
        <f t="shared" si="1"/>
        <v/>
      </c>
      <c r="F17" s="29" t="str">
        <f t="shared" si="2"/>
        <v/>
      </c>
      <c r="G17" s="179"/>
      <c r="H17" s="175" t="str">
        <f t="shared" si="6"/>
        <v/>
      </c>
      <c r="I17" s="177" t="str">
        <f t="shared" si="3"/>
        <v/>
      </c>
      <c r="J17" s="179"/>
      <c r="K17" s="175" t="str">
        <f t="shared" si="4"/>
        <v/>
      </c>
      <c r="L17" s="177" t="str">
        <f t="shared" si="5"/>
        <v/>
      </c>
      <c r="M17" s="197" t="str">
        <f t="shared" si="8"/>
        <v/>
      </c>
      <c r="N17" s="198" t="str">
        <f t="shared" si="7"/>
        <v/>
      </c>
    </row>
    <row r="18" spans="1:14" ht="73.5" hidden="1" customHeight="1" x14ac:dyDescent="0.25">
      <c r="A18" s="28" t="str">
        <f>'2 CONTEXTO E IDENTIFICACIÓN'!A18</f>
        <v>R8</v>
      </c>
      <c r="B18" s="192" t="str">
        <f>+'2 CONTEXTO E IDENTIFICACIÓN'!E18</f>
        <v xml:space="preserve">  </v>
      </c>
      <c r="C18" s="194"/>
      <c r="D18" s="172" t="str">
        <f t="shared" si="0"/>
        <v/>
      </c>
      <c r="E18" s="173" t="str">
        <f t="shared" si="1"/>
        <v/>
      </c>
      <c r="F18" s="29" t="str">
        <f t="shared" si="2"/>
        <v/>
      </c>
      <c r="G18" s="179"/>
      <c r="H18" s="175" t="str">
        <f t="shared" si="6"/>
        <v/>
      </c>
      <c r="I18" s="177" t="str">
        <f t="shared" si="3"/>
        <v/>
      </c>
      <c r="J18" s="179"/>
      <c r="K18" s="175" t="str">
        <f t="shared" si="4"/>
        <v/>
      </c>
      <c r="L18" s="177" t="str">
        <f t="shared" si="5"/>
        <v/>
      </c>
      <c r="M18" s="197" t="str">
        <f t="shared" si="8"/>
        <v/>
      </c>
      <c r="N18" s="198" t="str">
        <f t="shared" si="7"/>
        <v/>
      </c>
    </row>
    <row r="19" spans="1:14" ht="73.5" hidden="1" customHeight="1" x14ac:dyDescent="0.25">
      <c r="A19" s="28" t="str">
        <f>'2 CONTEXTO E IDENTIFICACIÓN'!A19</f>
        <v>R9</v>
      </c>
      <c r="B19" s="192" t="str">
        <f>+'2 CONTEXTO E IDENTIFICACIÓN'!E19</f>
        <v xml:space="preserve">  </v>
      </c>
      <c r="C19" s="194"/>
      <c r="D19" s="172" t="str">
        <f t="shared" si="0"/>
        <v/>
      </c>
      <c r="E19" s="173" t="str">
        <f t="shared" si="1"/>
        <v/>
      </c>
      <c r="F19" s="29" t="str">
        <f t="shared" si="2"/>
        <v/>
      </c>
      <c r="G19" s="179"/>
      <c r="H19" s="175" t="str">
        <f t="shared" si="6"/>
        <v/>
      </c>
      <c r="I19" s="177" t="str">
        <f t="shared" si="3"/>
        <v/>
      </c>
      <c r="J19" s="179"/>
      <c r="K19" s="175" t="str">
        <f t="shared" si="4"/>
        <v/>
      </c>
      <c r="L19" s="177" t="str">
        <f t="shared" si="5"/>
        <v/>
      </c>
      <c r="M19" s="197" t="str">
        <f t="shared" si="8"/>
        <v/>
      </c>
      <c r="N19" s="198" t="str">
        <f t="shared" si="7"/>
        <v/>
      </c>
    </row>
    <row r="20" spans="1:14" ht="73.5" hidden="1" customHeight="1" x14ac:dyDescent="0.25">
      <c r="A20" s="28" t="str">
        <f>'2 CONTEXTO E IDENTIFICACIÓN'!A20</f>
        <v>R10</v>
      </c>
      <c r="B20" s="192" t="str">
        <f>+'2 CONTEXTO E IDENTIFICACIÓN'!E20</f>
        <v xml:space="preserve">  </v>
      </c>
      <c r="C20" s="194"/>
      <c r="D20" s="172" t="str">
        <f t="shared" si="0"/>
        <v/>
      </c>
      <c r="E20" s="173" t="str">
        <f t="shared" si="1"/>
        <v/>
      </c>
      <c r="F20" s="29" t="str">
        <f t="shared" si="2"/>
        <v/>
      </c>
      <c r="G20" s="179"/>
      <c r="H20" s="175" t="str">
        <f t="shared" si="6"/>
        <v/>
      </c>
      <c r="I20" s="177" t="str">
        <f t="shared" si="3"/>
        <v/>
      </c>
      <c r="J20" s="179"/>
      <c r="K20" s="175" t="str">
        <f t="shared" si="4"/>
        <v/>
      </c>
      <c r="L20" s="177" t="str">
        <f t="shared" si="5"/>
        <v/>
      </c>
      <c r="M20" s="197" t="str">
        <f t="shared" si="8"/>
        <v/>
      </c>
      <c r="N20" s="198" t="str">
        <f t="shared" si="7"/>
        <v/>
      </c>
    </row>
    <row r="21" spans="1:14" ht="73.5" hidden="1" customHeight="1" x14ac:dyDescent="0.25">
      <c r="A21" s="28" t="str">
        <f>'2 CONTEXTO E IDENTIFICACIÓN'!A21</f>
        <v>R11</v>
      </c>
      <c r="B21" s="192" t="str">
        <f>+'2 CONTEXTO E IDENTIFICACIÓN'!E21</f>
        <v xml:space="preserve">  </v>
      </c>
      <c r="C21" s="194"/>
      <c r="D21" s="172" t="str">
        <f t="shared" si="0"/>
        <v/>
      </c>
      <c r="E21" s="173" t="str">
        <f t="shared" si="1"/>
        <v/>
      </c>
      <c r="F21" s="29" t="str">
        <f t="shared" si="2"/>
        <v/>
      </c>
      <c r="G21" s="179"/>
      <c r="H21" s="175" t="str">
        <f t="shared" si="6"/>
        <v/>
      </c>
      <c r="I21" s="177" t="str">
        <f t="shared" si="3"/>
        <v/>
      </c>
      <c r="J21" s="179"/>
      <c r="K21" s="175" t="str">
        <f t="shared" si="4"/>
        <v/>
      </c>
      <c r="L21" s="177" t="str">
        <f t="shared" si="5"/>
        <v/>
      </c>
      <c r="M21" s="197" t="str">
        <f t="shared" si="8"/>
        <v/>
      </c>
      <c r="N21" s="198" t="str">
        <f t="shared" si="7"/>
        <v/>
      </c>
    </row>
    <row r="22" spans="1:14" ht="73.5" hidden="1" customHeight="1" x14ac:dyDescent="0.25">
      <c r="A22" s="28" t="str">
        <f>'2 CONTEXTO E IDENTIFICACIÓN'!A22</f>
        <v>R12</v>
      </c>
      <c r="B22" s="192" t="str">
        <f>+'2 CONTEXTO E IDENTIFICACIÓN'!E22</f>
        <v xml:space="preserve">  </v>
      </c>
      <c r="C22" s="194"/>
      <c r="D22" s="172" t="str">
        <f t="shared" si="0"/>
        <v/>
      </c>
      <c r="E22" s="173" t="str">
        <f t="shared" si="1"/>
        <v/>
      </c>
      <c r="F22" s="29" t="str">
        <f t="shared" si="2"/>
        <v/>
      </c>
      <c r="G22" s="179"/>
      <c r="H22" s="175" t="str">
        <f t="shared" si="6"/>
        <v/>
      </c>
      <c r="I22" s="177" t="str">
        <f t="shared" si="3"/>
        <v/>
      </c>
      <c r="J22" s="179"/>
      <c r="K22" s="175" t="str">
        <f t="shared" si="4"/>
        <v/>
      </c>
      <c r="L22" s="177" t="str">
        <f t="shared" si="5"/>
        <v/>
      </c>
      <c r="M22" s="197" t="str">
        <f t="shared" si="8"/>
        <v/>
      </c>
      <c r="N22" s="198" t="str">
        <f t="shared" si="7"/>
        <v/>
      </c>
    </row>
    <row r="23" spans="1:14" ht="73.5" hidden="1" customHeight="1" x14ac:dyDescent="0.25">
      <c r="A23" s="28" t="str">
        <f>'2 CONTEXTO E IDENTIFICACIÓN'!A23</f>
        <v>R13</v>
      </c>
      <c r="B23" s="192" t="str">
        <f>+'2 CONTEXTO E IDENTIFICACIÓN'!E23</f>
        <v xml:space="preserve">  </v>
      </c>
      <c r="C23" s="194"/>
      <c r="D23" s="172" t="str">
        <f t="shared" si="0"/>
        <v/>
      </c>
      <c r="E23" s="173" t="str">
        <f t="shared" si="1"/>
        <v/>
      </c>
      <c r="F23" s="29" t="str">
        <f t="shared" si="2"/>
        <v/>
      </c>
      <c r="G23" s="179"/>
      <c r="H23" s="175" t="str">
        <f t="shared" si="6"/>
        <v/>
      </c>
      <c r="I23" s="177" t="str">
        <f t="shared" si="3"/>
        <v/>
      </c>
      <c r="J23" s="179"/>
      <c r="K23" s="175" t="str">
        <f t="shared" si="4"/>
        <v/>
      </c>
      <c r="L23" s="177" t="str">
        <f t="shared" si="5"/>
        <v/>
      </c>
      <c r="M23" s="197" t="str">
        <f t="shared" si="8"/>
        <v/>
      </c>
      <c r="N23" s="198" t="str">
        <f t="shared" si="7"/>
        <v/>
      </c>
    </row>
    <row r="24" spans="1:14" ht="73.5" hidden="1" customHeight="1" x14ac:dyDescent="0.25">
      <c r="A24" s="28" t="str">
        <f>'2 CONTEXTO E IDENTIFICACIÓN'!A24</f>
        <v>R14</v>
      </c>
      <c r="B24" s="192" t="str">
        <f>+'2 CONTEXTO E IDENTIFICACIÓN'!E24</f>
        <v xml:space="preserve">  </v>
      </c>
      <c r="C24" s="194"/>
      <c r="D24" s="172" t="str">
        <f t="shared" si="0"/>
        <v/>
      </c>
      <c r="E24" s="173" t="str">
        <f t="shared" si="1"/>
        <v/>
      </c>
      <c r="F24" s="29" t="str">
        <f t="shared" si="2"/>
        <v/>
      </c>
      <c r="G24" s="179"/>
      <c r="H24" s="175" t="str">
        <f t="shared" si="6"/>
        <v/>
      </c>
      <c r="I24" s="177" t="str">
        <f t="shared" si="3"/>
        <v/>
      </c>
      <c r="J24" s="179"/>
      <c r="K24" s="175" t="str">
        <f t="shared" si="4"/>
        <v/>
      </c>
      <c r="L24" s="177" t="str">
        <f t="shared" si="5"/>
        <v/>
      </c>
      <c r="M24" s="197" t="str">
        <f t="shared" si="8"/>
        <v/>
      </c>
      <c r="N24" s="198" t="str">
        <f t="shared" si="7"/>
        <v/>
      </c>
    </row>
    <row r="25" spans="1:14" ht="73.5" hidden="1" customHeight="1" x14ac:dyDescent="0.25">
      <c r="A25" s="28" t="str">
        <f>'2 CONTEXTO E IDENTIFICACIÓN'!A25</f>
        <v>R15</v>
      </c>
      <c r="B25" s="192" t="str">
        <f>+'2 CONTEXTO E IDENTIFICACIÓN'!E25</f>
        <v xml:space="preserve">  </v>
      </c>
      <c r="C25" s="194"/>
      <c r="D25" s="172" t="str">
        <f t="shared" si="0"/>
        <v/>
      </c>
      <c r="E25" s="173" t="str">
        <f t="shared" si="1"/>
        <v/>
      </c>
      <c r="F25" s="29" t="str">
        <f t="shared" si="2"/>
        <v/>
      </c>
      <c r="G25" s="179"/>
      <c r="H25" s="175" t="str">
        <f t="shared" si="6"/>
        <v/>
      </c>
      <c r="I25" s="177" t="str">
        <f t="shared" si="3"/>
        <v/>
      </c>
      <c r="J25" s="179"/>
      <c r="K25" s="175" t="str">
        <f t="shared" si="4"/>
        <v/>
      </c>
      <c r="L25" s="177" t="str">
        <f t="shared" si="5"/>
        <v/>
      </c>
      <c r="M25" s="197" t="str">
        <f t="shared" si="8"/>
        <v/>
      </c>
      <c r="N25" s="198" t="str">
        <f t="shared" si="7"/>
        <v/>
      </c>
    </row>
    <row r="26" spans="1:14" ht="73.5" hidden="1" customHeight="1" x14ac:dyDescent="0.25">
      <c r="A26" s="28" t="str">
        <f>'2 CONTEXTO E IDENTIFICACIÓN'!A26</f>
        <v>R16</v>
      </c>
      <c r="B26" s="192" t="str">
        <f>+'2 CONTEXTO E IDENTIFICACIÓN'!E26</f>
        <v xml:space="preserve">  </v>
      </c>
      <c r="C26" s="194"/>
      <c r="D26" s="172" t="str">
        <f t="shared" si="0"/>
        <v/>
      </c>
      <c r="E26" s="173" t="str">
        <f t="shared" si="1"/>
        <v/>
      </c>
      <c r="F26" s="29" t="str">
        <f t="shared" si="2"/>
        <v/>
      </c>
      <c r="G26" s="179"/>
      <c r="H26" s="175" t="str">
        <f t="shared" si="6"/>
        <v/>
      </c>
      <c r="I26" s="177" t="str">
        <f t="shared" si="3"/>
        <v/>
      </c>
      <c r="J26" s="179"/>
      <c r="K26" s="175" t="str">
        <f t="shared" si="4"/>
        <v/>
      </c>
      <c r="L26" s="177" t="str">
        <f t="shared" si="5"/>
        <v/>
      </c>
      <c r="M26" s="197" t="str">
        <f t="shared" si="8"/>
        <v/>
      </c>
      <c r="N26" s="198" t="str">
        <f t="shared" si="7"/>
        <v/>
      </c>
    </row>
    <row r="27" spans="1:14" ht="73.5" hidden="1" customHeight="1" x14ac:dyDescent="0.25">
      <c r="A27" s="28" t="str">
        <f>'2 CONTEXTO E IDENTIFICACIÓN'!A27</f>
        <v>R17</v>
      </c>
      <c r="B27" s="192" t="str">
        <f>+'2 CONTEXTO E IDENTIFICACIÓN'!E27</f>
        <v xml:space="preserve">  </v>
      </c>
      <c r="C27" s="194"/>
      <c r="D27" s="172" t="str">
        <f t="shared" si="0"/>
        <v/>
      </c>
      <c r="E27" s="173" t="str">
        <f t="shared" si="1"/>
        <v/>
      </c>
      <c r="F27" s="29" t="str">
        <f t="shared" si="2"/>
        <v/>
      </c>
      <c r="G27" s="179"/>
      <c r="H27" s="175" t="str">
        <f t="shared" si="6"/>
        <v/>
      </c>
      <c r="I27" s="177" t="str">
        <f t="shared" si="3"/>
        <v/>
      </c>
      <c r="J27" s="179"/>
      <c r="K27" s="175" t="str">
        <f t="shared" si="4"/>
        <v/>
      </c>
      <c r="L27" s="177" t="str">
        <f t="shared" si="5"/>
        <v/>
      </c>
      <c r="M27" s="197" t="str">
        <f t="shared" si="8"/>
        <v/>
      </c>
      <c r="N27" s="198" t="str">
        <f t="shared" si="7"/>
        <v/>
      </c>
    </row>
    <row r="28" spans="1:14" ht="73.5" hidden="1" customHeight="1" x14ac:dyDescent="0.25">
      <c r="A28" s="28" t="str">
        <f>'2 CONTEXTO E IDENTIFICACIÓN'!A28</f>
        <v>R18</v>
      </c>
      <c r="B28" s="192" t="str">
        <f>+'2 CONTEXTO E IDENTIFICACIÓN'!E28</f>
        <v xml:space="preserve">  </v>
      </c>
      <c r="C28" s="194"/>
      <c r="D28" s="172" t="str">
        <f t="shared" si="0"/>
        <v/>
      </c>
      <c r="E28" s="173" t="str">
        <f t="shared" si="1"/>
        <v/>
      </c>
      <c r="F28" s="29" t="str">
        <f t="shared" si="2"/>
        <v/>
      </c>
      <c r="G28" s="179"/>
      <c r="H28" s="175" t="str">
        <f t="shared" si="6"/>
        <v/>
      </c>
      <c r="I28" s="177" t="str">
        <f t="shared" si="3"/>
        <v/>
      </c>
      <c r="J28" s="179"/>
      <c r="K28" s="175" t="str">
        <f t="shared" si="4"/>
        <v/>
      </c>
      <c r="L28" s="177" t="str">
        <f t="shared" si="5"/>
        <v/>
      </c>
      <c r="M28" s="197" t="str">
        <f t="shared" si="8"/>
        <v/>
      </c>
      <c r="N28" s="198" t="str">
        <f t="shared" si="7"/>
        <v/>
      </c>
    </row>
    <row r="29" spans="1:14" ht="73.5" hidden="1" customHeight="1" x14ac:dyDescent="0.25">
      <c r="A29" s="28" t="str">
        <f>'2 CONTEXTO E IDENTIFICACIÓN'!A29</f>
        <v>R19</v>
      </c>
      <c r="B29" s="192" t="str">
        <f>+'2 CONTEXTO E IDENTIFICACIÓN'!E29</f>
        <v xml:space="preserve">  </v>
      </c>
      <c r="C29" s="194"/>
      <c r="D29" s="172" t="str">
        <f t="shared" si="0"/>
        <v/>
      </c>
      <c r="E29" s="173" t="str">
        <f t="shared" si="1"/>
        <v/>
      </c>
      <c r="F29" s="29" t="str">
        <f t="shared" si="2"/>
        <v/>
      </c>
      <c r="G29" s="179"/>
      <c r="H29" s="175" t="str">
        <f t="shared" si="6"/>
        <v/>
      </c>
      <c r="I29" s="177" t="str">
        <f t="shared" si="3"/>
        <v/>
      </c>
      <c r="J29" s="179"/>
      <c r="K29" s="175" t="str">
        <f t="shared" si="4"/>
        <v/>
      </c>
      <c r="L29" s="177" t="str">
        <f t="shared" si="5"/>
        <v/>
      </c>
      <c r="M29" s="197" t="str">
        <f t="shared" si="8"/>
        <v/>
      </c>
      <c r="N29" s="198" t="str">
        <f t="shared" si="7"/>
        <v/>
      </c>
    </row>
    <row r="30" spans="1:14" ht="73.5" hidden="1" customHeight="1" thickBot="1" x14ac:dyDescent="0.3">
      <c r="A30" s="44" t="str">
        <f>'2 CONTEXTO E IDENTIFICACIÓN'!A30</f>
        <v>R20</v>
      </c>
      <c r="B30" s="192" t="str">
        <f>+'2 CONTEXTO E IDENTIFICACIÓN'!E30</f>
        <v xml:space="preserve">  </v>
      </c>
      <c r="C30" s="195"/>
      <c r="D30" s="181" t="str">
        <f t="shared" si="0"/>
        <v/>
      </c>
      <c r="E30" s="174" t="str">
        <f t="shared" si="1"/>
        <v/>
      </c>
      <c r="F30" s="45" t="str">
        <f t="shared" si="2"/>
        <v/>
      </c>
      <c r="G30" s="180"/>
      <c r="H30" s="176" t="str">
        <f t="shared" si="6"/>
        <v/>
      </c>
      <c r="I30" s="178" t="str">
        <f t="shared" si="3"/>
        <v/>
      </c>
      <c r="J30" s="180"/>
      <c r="K30" s="176" t="str">
        <f t="shared" si="4"/>
        <v/>
      </c>
      <c r="L30" s="178" t="str">
        <f t="shared" si="5"/>
        <v/>
      </c>
      <c r="M30" s="199" t="str">
        <f t="shared" si="8"/>
        <v/>
      </c>
      <c r="N30" s="200" t="str">
        <f t="shared" si="7"/>
        <v/>
      </c>
    </row>
  </sheetData>
  <autoFilter ref="A10:N10"/>
  <dataConsolidate/>
  <mergeCells count="14">
    <mergeCell ref="V9:Y9"/>
    <mergeCell ref="P9:T9"/>
    <mergeCell ref="A1:A4"/>
    <mergeCell ref="C9:F9"/>
    <mergeCell ref="G9:I9"/>
    <mergeCell ref="J9:L9"/>
    <mergeCell ref="M9:N9"/>
    <mergeCell ref="G8:N8"/>
    <mergeCell ref="B1:L4"/>
    <mergeCell ref="B6:N6"/>
    <mergeCell ref="M1:N1"/>
    <mergeCell ref="M2:N2"/>
    <mergeCell ref="M3:N3"/>
    <mergeCell ref="M4:N4"/>
  </mergeCells>
  <conditionalFormatting sqref="E11:E30 G11:G30">
    <cfRule type="cellIs" dxfId="118" priority="1" operator="equal">
      <formula>$T$11</formula>
    </cfRule>
    <cfRule type="cellIs" dxfId="117" priority="2" operator="equal">
      <formula>$T$12</formula>
    </cfRule>
    <cfRule type="cellIs" dxfId="116" priority="3" operator="equal">
      <formula>$T$13</formula>
    </cfRule>
    <cfRule type="cellIs" dxfId="115" priority="4" operator="equal">
      <formula>$T$14</formula>
    </cfRule>
    <cfRule type="cellIs" dxfId="114" priority="5" operator="equal">
      <formula>$T$15</formula>
    </cfRule>
  </conditionalFormatting>
  <conditionalFormatting sqref="F11:F30">
    <cfRule type="cellIs" dxfId="113" priority="159" operator="equal">
      <formula>$P$11</formula>
    </cfRule>
    <cfRule type="cellIs" dxfId="112" priority="160" operator="equal">
      <formula>$P$12</formula>
    </cfRule>
    <cfRule type="cellIs" dxfId="111" priority="161" operator="equal">
      <formula>$P$13</formula>
    </cfRule>
    <cfRule type="cellIs" dxfId="110" priority="162" operator="equal">
      <formula>$P$14</formula>
    </cfRule>
    <cfRule type="cellIs" dxfId="109" priority="163" operator="equal">
      <formula>$P$15</formula>
    </cfRule>
  </conditionalFormatting>
  <conditionalFormatting sqref="H11:H30">
    <cfRule type="cellIs" dxfId="108" priority="76" operator="equal">
      <formula>$W$11</formula>
    </cfRule>
    <cfRule type="cellIs" dxfId="107" priority="77" operator="equal">
      <formula>$W$12</formula>
    </cfRule>
    <cfRule type="cellIs" dxfId="106" priority="78" operator="equal">
      <formula>$W$13</formula>
    </cfRule>
    <cfRule type="cellIs" dxfId="105" priority="79" operator="equal">
      <formula>$W$14</formula>
    </cfRule>
    <cfRule type="cellIs" dxfId="104" priority="80" operator="equal">
      <formula>$W$15</formula>
    </cfRule>
  </conditionalFormatting>
  <conditionalFormatting sqref="I11:J30">
    <cfRule type="cellIs" dxfId="103" priority="81" operator="equal">
      <formula>$V$11</formula>
    </cfRule>
    <cfRule type="cellIs" dxfId="102" priority="82" operator="equal">
      <formula>$V$12</formula>
    </cfRule>
    <cfRule type="cellIs" dxfId="101" priority="83" operator="equal">
      <formula>$V$13</formula>
    </cfRule>
    <cfRule type="cellIs" dxfId="100" priority="84" operator="equal">
      <formula>$V$14</formula>
    </cfRule>
    <cfRule type="cellIs" dxfId="99" priority="85" operator="equal">
      <formula>$V$15</formula>
    </cfRule>
  </conditionalFormatting>
  <conditionalFormatting sqref="K11:K30">
    <cfRule type="cellIs" dxfId="98" priority="61" operator="equal">
      <formula>$W$11</formula>
    </cfRule>
    <cfRule type="cellIs" dxfId="97" priority="62" operator="equal">
      <formula>$W$12</formula>
    </cfRule>
    <cfRule type="cellIs" dxfId="96" priority="63" operator="equal">
      <formula>$W$13</formula>
    </cfRule>
    <cfRule type="cellIs" dxfId="95" priority="64" operator="equal">
      <formula>$W$14</formula>
    </cfRule>
    <cfRule type="cellIs" dxfId="94" priority="65" operator="equal">
      <formula>$W$15</formula>
    </cfRule>
  </conditionalFormatting>
  <conditionalFormatting sqref="L11:L30">
    <cfRule type="cellIs" dxfId="93" priority="96" operator="equal">
      <formula>$V$11</formula>
    </cfRule>
    <cfRule type="cellIs" dxfId="92" priority="97" operator="equal">
      <formula>$V$12</formula>
    </cfRule>
    <cfRule type="cellIs" dxfId="91" priority="98" operator="equal">
      <formula>$V$13</formula>
    </cfRule>
    <cfRule type="cellIs" dxfId="90" priority="99" operator="equal">
      <formula>$V$14</formula>
    </cfRule>
    <cfRule type="cellIs" dxfId="89" priority="100" operator="equal">
      <formula>$V$15</formula>
    </cfRule>
  </conditionalFormatting>
  <conditionalFormatting sqref="M11:M30">
    <cfRule type="cellIs" dxfId="88" priority="6" operator="equal">
      <formula>$W$11</formula>
    </cfRule>
    <cfRule type="cellIs" dxfId="87" priority="7" operator="equal">
      <formula>$W$12</formula>
    </cfRule>
    <cfRule type="cellIs" dxfId="86" priority="8" operator="equal">
      <formula>$W$13</formula>
    </cfRule>
    <cfRule type="cellIs" dxfId="85" priority="9" operator="equal">
      <formula>$W$14</formula>
    </cfRule>
    <cfRule type="cellIs" dxfId="84" priority="10" operator="equal">
      <formula>$W$15</formula>
    </cfRule>
  </conditionalFormatting>
  <conditionalFormatting sqref="N11:N30">
    <cfRule type="cellIs" dxfId="83" priority="31" operator="equal">
      <formula>$V$11</formula>
    </cfRule>
    <cfRule type="cellIs" dxfId="82" priority="32" operator="equal">
      <formula>$V$12</formula>
    </cfRule>
    <cfRule type="cellIs" dxfId="81" priority="33" operator="equal">
      <formula>$V$13</formula>
    </cfRule>
    <cfRule type="cellIs" dxfId="80" priority="34" operator="equal">
      <formula>$V$14</formula>
    </cfRule>
    <cfRule type="cellIs" dxfId="79" priority="35" operator="equal">
      <formula>$V$15</formula>
    </cfRule>
  </conditionalFormatting>
  <dataValidations count="5">
    <dataValidation allowBlank="1" showInputMessage="1" showErrorMessage="1" prompt="La probabilidad se encuentra determinada por una escala de 1 a 3, siendo 1 la menor probabilidad de ocurrencia del riesgo y 3 la mayor probabilidad de  ocurrencia." sqref="IO10"/>
    <dataValidation allowBlank="1" showInputMessage="1" showErrorMessage="1" prompt="Es la materialización del riesgo y las consecuencias de su aparición. Su escala es: 5 bajo impacto, 10 medio, 20 alto impacto._x000a_" sqref="IP10:JA10"/>
    <dataValidation type="list" allowBlank="1" showInputMessage="1" showErrorMessage="1" sqref="IU14:JA14 IP11:JA13">
      <formula1>#REF!</formula1>
    </dataValidation>
    <dataValidation type="list" allowBlank="1" showInputMessage="1" showErrorMessage="1" sqref="G11:G30">
      <formula1>Afectación_Económica</formula1>
    </dataValidation>
    <dataValidation type="list" allowBlank="1" showInputMessage="1" showErrorMessage="1" sqref="J11:J30">
      <formula1>Reputacional</formula1>
    </dataValidation>
  </dataValidations>
  <printOptions horizontalCentered="1" verticalCentered="1"/>
  <pageMargins left="0.31496062992125984" right="0.27559055118110237" top="0.23622047244094491" bottom="0.15748031496062992" header="0" footer="0"/>
  <pageSetup scale="63" orientation="landscape" r:id="rId1"/>
  <headerFooter alignWithMargins="0"/>
  <colBreaks count="1" manualBreakCount="1">
    <brk id="14"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37"/>
  <sheetViews>
    <sheetView showGridLines="0" zoomScale="90" zoomScaleNormal="90" workbookViewId="0">
      <pane xSplit="1" ySplit="10" topLeftCell="B11" activePane="bottomRight" state="frozen"/>
      <selection pane="topRight" activeCell="B1" sqref="B1"/>
      <selection pane="bottomLeft" activeCell="A7" sqref="A7"/>
      <selection pane="bottomRight" activeCell="A16" sqref="A16:XFD31"/>
    </sheetView>
  </sheetViews>
  <sheetFormatPr baseColWidth="10" defaultColWidth="14.28515625" defaultRowHeight="12.75" x14ac:dyDescent="0.25"/>
  <cols>
    <col min="1" max="1" width="12.85546875" style="76" customWidth="1" collapsed="1"/>
    <col min="2" max="2" width="29.42578125" style="81" customWidth="1" collapsed="1"/>
    <col min="3" max="3" width="21.28515625" style="76" customWidth="1" collapsed="1"/>
    <col min="4" max="4" width="12.42578125" style="81" customWidth="1" collapsed="1"/>
    <col min="5" max="5" width="21" style="81" customWidth="1" collapsed="1"/>
    <col min="6" max="6" width="3.85546875" style="81" customWidth="1" collapsed="1"/>
    <col min="7" max="7" width="7.42578125" style="81" customWidth="1" collapsed="1"/>
    <col min="8" max="8" width="14" style="81" customWidth="1" collapsed="1"/>
    <col min="9" max="9" width="21.7109375" style="81" customWidth="1" collapsed="1"/>
    <col min="10" max="13" width="12.42578125" style="81" customWidth="1" collapsed="1"/>
    <col min="14" max="14" width="3.85546875" style="81" customWidth="1" collapsed="1"/>
    <col min="15" max="15" width="4.85546875" style="76" customWidth="1" collapsed="1"/>
    <col min="16" max="16" width="6.42578125" style="76" customWidth="1" collapsed="1"/>
    <col min="17" max="17" width="11" style="76" bestFit="1" customWidth="1" collapsed="1"/>
    <col min="18" max="22" width="12" style="76" customWidth="1" collapsed="1"/>
    <col min="23" max="27" width="11.42578125" style="76" customWidth="1" collapsed="1"/>
    <col min="28" max="28" width="5.42578125" style="76" bestFit="1" customWidth="1" collapsed="1"/>
    <col min="29" max="29" width="26.85546875" style="76" customWidth="1" collapsed="1"/>
    <col min="30" max="34" width="22.85546875" style="81" customWidth="1" collapsed="1"/>
    <col min="35" max="35" width="23.42578125" style="76" customWidth="1" collapsed="1"/>
    <col min="36" max="263" width="11.42578125" style="76" customWidth="1" collapsed="1"/>
    <col min="264" max="264" width="12.7109375" style="76" customWidth="1" collapsed="1"/>
    <col min="265" max="265" width="47" style="76" customWidth="1" collapsed="1"/>
    <col min="266" max="266" width="35" style="76" customWidth="1" collapsed="1"/>
    <col min="267" max="16384" width="14.28515625" style="76" collapsed="1"/>
  </cols>
  <sheetData>
    <row r="1" spans="1:36" ht="15" customHeight="1" x14ac:dyDescent="0.25">
      <c r="A1" s="381"/>
      <c r="B1" s="385" t="str">
        <f>+'2 CONTEXTO E IDENTIFICACIÓN'!B1</f>
        <v>MAPA RIESGOS OPERATIVOS  POR PROCESOS</v>
      </c>
      <c r="C1" s="385"/>
      <c r="D1" s="385"/>
      <c r="E1" s="300" t="str">
        <f>+'2 CONTEXTO E IDENTIFICACIÓN'!I1</f>
        <v xml:space="preserve">Código: </v>
      </c>
    </row>
    <row r="2" spans="1:36" ht="15" customHeight="1" x14ac:dyDescent="0.25">
      <c r="A2" s="381"/>
      <c r="B2" s="385"/>
      <c r="C2" s="385"/>
      <c r="D2" s="385"/>
      <c r="E2" s="300" t="str">
        <f>+'2 CONTEXTO E IDENTIFICACIÓN'!I2</f>
        <v xml:space="preserve">Fecha: </v>
      </c>
    </row>
    <row r="3" spans="1:36" s="64" customFormat="1" ht="15" customHeight="1" x14ac:dyDescent="0.2">
      <c r="A3" s="381"/>
      <c r="B3" s="385"/>
      <c r="C3" s="385"/>
      <c r="D3" s="385"/>
      <c r="E3" s="300" t="str">
        <f>+'2 CONTEXTO E IDENTIFICACIÓN'!I3</f>
        <v>Versión: 001</v>
      </c>
      <c r="H3" s="81"/>
      <c r="I3" s="81"/>
      <c r="J3" s="81"/>
      <c r="K3" s="81"/>
      <c r="L3" s="81"/>
      <c r="M3" s="81"/>
      <c r="AD3" s="65"/>
      <c r="AE3" s="65"/>
      <c r="AF3" s="65"/>
      <c r="AG3" s="65"/>
      <c r="AH3" s="65"/>
    </row>
    <row r="4" spans="1:36" s="64" customFormat="1" ht="15" customHeight="1" x14ac:dyDescent="0.2">
      <c r="A4" s="382"/>
      <c r="B4" s="385"/>
      <c r="C4" s="385"/>
      <c r="D4" s="385"/>
      <c r="E4" s="300" t="str">
        <f>+'2 CONTEXTO E IDENTIFICACIÓN'!I4</f>
        <v>Página:</v>
      </c>
      <c r="F4" s="66"/>
      <c r="G4" s="66"/>
      <c r="H4" s="81"/>
      <c r="I4" s="81"/>
      <c r="J4" s="81"/>
      <c r="K4" s="81"/>
      <c r="L4" s="81"/>
      <c r="M4" s="81"/>
      <c r="N4" s="66"/>
      <c r="AD4" s="65"/>
      <c r="AE4" s="65"/>
      <c r="AF4" s="65"/>
      <c r="AG4" s="65"/>
      <c r="AH4" s="65"/>
    </row>
    <row r="5" spans="1:36" s="64" customFormat="1" ht="13.5" customHeight="1" x14ac:dyDescent="0.2">
      <c r="A5" s="68"/>
      <c r="B5" s="66"/>
      <c r="C5" s="48"/>
      <c r="D5" s="67"/>
      <c r="E5" s="66"/>
      <c r="F5" s="66"/>
      <c r="G5" s="66"/>
      <c r="H5" s="81"/>
      <c r="I5" s="81"/>
      <c r="J5" s="81"/>
      <c r="K5" s="81"/>
      <c r="L5" s="81"/>
      <c r="M5" s="81"/>
      <c r="N5" s="66"/>
      <c r="AD5" s="65"/>
      <c r="AE5" s="65"/>
      <c r="AF5" s="65"/>
      <c r="AG5" s="65"/>
      <c r="AH5" s="65"/>
    </row>
    <row r="6" spans="1:36" s="64" customFormat="1" ht="15" x14ac:dyDescent="0.2">
      <c r="A6" s="19" t="s">
        <v>151</v>
      </c>
      <c r="B6" s="379" t="s">
        <v>305</v>
      </c>
      <c r="C6" s="379"/>
      <c r="D6" s="379"/>
      <c r="E6" s="379"/>
      <c r="H6" s="81"/>
      <c r="I6" s="81"/>
      <c r="J6" s="81"/>
      <c r="K6" s="81"/>
      <c r="L6" s="81"/>
      <c r="M6" s="81"/>
      <c r="AD6" s="65"/>
      <c r="AE6" s="65"/>
      <c r="AF6" s="65"/>
      <c r="AG6" s="65"/>
      <c r="AH6" s="65"/>
    </row>
    <row r="7" spans="1:36" s="64" customFormat="1" ht="15.75" thickBot="1" x14ac:dyDescent="0.25">
      <c r="A7" s="209"/>
      <c r="B7" s="208"/>
      <c r="C7" s="209"/>
      <c r="D7" s="208"/>
      <c r="AD7" s="65"/>
      <c r="AE7" s="65"/>
      <c r="AF7" s="65"/>
      <c r="AG7" s="65"/>
      <c r="AH7" s="65"/>
    </row>
    <row r="8" spans="1:36" s="64" customFormat="1" ht="15.75" thickBot="1" x14ac:dyDescent="0.25">
      <c r="A8" s="209"/>
      <c r="B8" s="208"/>
      <c r="C8" s="208"/>
      <c r="D8" s="67"/>
      <c r="G8" s="391" t="s">
        <v>20</v>
      </c>
      <c r="H8" s="392"/>
      <c r="I8" s="392"/>
      <c r="J8" s="392"/>
      <c r="K8" s="392"/>
      <c r="L8" s="392"/>
      <c r="M8" s="393"/>
      <c r="O8" s="69"/>
      <c r="P8" s="69"/>
      <c r="Q8" s="70"/>
      <c r="R8" s="383" t="s">
        <v>84</v>
      </c>
      <c r="S8" s="383"/>
      <c r="T8" s="383"/>
      <c r="U8" s="383"/>
      <c r="V8" s="384"/>
      <c r="AD8" s="65"/>
      <c r="AE8" s="65"/>
      <c r="AF8" s="65"/>
      <c r="AG8" s="65"/>
      <c r="AH8" s="65"/>
    </row>
    <row r="9" spans="1:36" x14ac:dyDescent="0.25">
      <c r="A9" s="71"/>
      <c r="B9" s="72"/>
      <c r="C9" s="386" t="s">
        <v>86</v>
      </c>
      <c r="D9" s="386"/>
      <c r="E9" s="386"/>
      <c r="F9" s="73"/>
      <c r="G9" s="74"/>
      <c r="H9" s="75"/>
      <c r="I9" s="383" t="s">
        <v>84</v>
      </c>
      <c r="J9" s="383"/>
      <c r="K9" s="383"/>
      <c r="L9" s="383"/>
      <c r="M9" s="384"/>
      <c r="N9" s="73"/>
      <c r="O9" s="77"/>
      <c r="P9" s="77"/>
      <c r="R9" s="78">
        <v>0.2</v>
      </c>
      <c r="S9" s="78">
        <v>0.4</v>
      </c>
      <c r="T9" s="78">
        <v>0.6</v>
      </c>
      <c r="U9" s="78">
        <v>0.8</v>
      </c>
      <c r="V9" s="79">
        <v>1</v>
      </c>
      <c r="W9" s="80"/>
      <c r="X9" s="80"/>
      <c r="Y9" s="80"/>
      <c r="Z9" s="80"/>
      <c r="AA9" s="80"/>
      <c r="AB9" s="80"/>
      <c r="AC9" s="80"/>
    </row>
    <row r="10" spans="1:36" ht="25.5" x14ac:dyDescent="0.2">
      <c r="A10" s="82" t="s">
        <v>0</v>
      </c>
      <c r="B10" s="83" t="s">
        <v>1</v>
      </c>
      <c r="C10" s="84" t="s">
        <v>2</v>
      </c>
      <c r="D10" s="84" t="s">
        <v>4</v>
      </c>
      <c r="E10" s="85" t="s">
        <v>120</v>
      </c>
      <c r="F10" s="73"/>
      <c r="G10" s="77"/>
      <c r="H10" s="86"/>
      <c r="I10" s="87" t="s">
        <v>62</v>
      </c>
      <c r="J10" s="87" t="s">
        <v>7</v>
      </c>
      <c r="K10" s="87" t="s">
        <v>5</v>
      </c>
      <c r="L10" s="87" t="s">
        <v>6</v>
      </c>
      <c r="M10" s="88" t="s">
        <v>70</v>
      </c>
      <c r="N10" s="73"/>
      <c r="O10" s="77"/>
      <c r="P10" s="77"/>
      <c r="Q10" s="89"/>
      <c r="R10" s="90" t="s">
        <v>62</v>
      </c>
      <c r="S10" s="90" t="s">
        <v>7</v>
      </c>
      <c r="T10" s="90" t="s">
        <v>5</v>
      </c>
      <c r="U10" s="90" t="s">
        <v>6</v>
      </c>
      <c r="V10" s="91" t="s">
        <v>70</v>
      </c>
      <c r="Y10" s="80"/>
      <c r="Z10" s="80"/>
      <c r="AA10" s="92"/>
      <c r="AB10" s="92"/>
      <c r="AC10" s="92"/>
      <c r="AD10" s="92"/>
      <c r="AE10" s="92"/>
      <c r="AF10" s="92"/>
      <c r="AG10" s="92"/>
      <c r="AH10" s="92"/>
      <c r="AI10" s="92"/>
      <c r="AJ10" s="92"/>
    </row>
    <row r="11" spans="1:36" ht="114.75" x14ac:dyDescent="0.2">
      <c r="A11" s="93" t="str">
        <f>'2 CONTEXTO E IDENTIFICACIÓN'!A11</f>
        <v>R1</v>
      </c>
      <c r="B11" s="94" t="str">
        <f>+'2 CONTEXTO E IDENTIFICACIÓN'!E11</f>
        <v>Posibilidad de pérdida Reputacional  por hallazgos generados por los organismos externos de control o notificaciones de otras entidades externas debido a la no presentación o presentación de los informes de ley por fuera de los términos</v>
      </c>
      <c r="C11" s="95" t="str">
        <f>+'3 PROBABIL E IMPACTO INHERENTE'!F11</f>
        <v>Baja</v>
      </c>
      <c r="D11" s="95" t="str">
        <f>+'3 PROBABIL E IMPACTO INHERENTE'!N11</f>
        <v>Leve</v>
      </c>
      <c r="E11" s="94" t="str">
        <f>+IF(C11=$Q$11,IF(D11=$R$10,$R$11,IF(D11=$S$10,$S$11,IF(D11=$T$10,$T$11,IF(D11=$U$10,$U$11,IF(D11=$V$10,$V$11))))),IF(C11=$Q$12,IF(D11=$R$10,$R$12,IF(D11=$S$10,$S$12,IF(D11=$T$10,$T$12,IF(D11=$U$10,$U$12,IF(D11=$V$10,$V$12))))),IF(C11=$Q$13,IF(D11=$R$10,$R$13,IF(D11=$S$10,$S$13,IF(D11=$T$10,$T$13,IF(D11=$U$10,$U$13,IF(D11=$V$10,$V$13))))),IF(C11=$Q$14,IF(D11=$R$10,$R$14,IF(D11=$S$10,$S$14,IF(D11=$T$10,$T$14,IF(D11=$U$10,$U$14,IF(D11=$V$10,$V$14))))),IF(C11=$Q$15,IF(D11=$R$10,$R$15,IF(D11=$S$10,$S$15,IF(D11=$T$10,$T$15,IF(D11=$U$10,$U$15,IF(D11=$V$10,$V$15))))),"")))))</f>
        <v>Bajo</v>
      </c>
      <c r="F11" s="96"/>
      <c r="G11" s="389" t="s">
        <v>51</v>
      </c>
      <c r="H11" s="87" t="s">
        <v>59</v>
      </c>
      <c r="I11" s="97" t="str">
        <f>+IF(AND(C11=$Q$11,D11=$R$10),A11,"")&amp;" "&amp;IF(AND(C12=$Q$11,D12=$R$10),A12,"")&amp;" "&amp;IF(AND(C13=$Q$11,D13=$R$10),A13,"")&amp;" "&amp;IF(AND(C14=$Q$11,D14=$R$10),A14,"")&amp;" "&amp;IF(AND(C15=$Q$11,D15=$R$10),A15,"")&amp;" "&amp;IF(AND(C16=$Q$11,D16=$R$10),A16,"")&amp;" "&amp;IF(AND(C17=$Q$11,D17=$R$10),A17,"")&amp;" "&amp;IF(AND(C18=$Q$11,D18=$R$10),A18,"")&amp;" "&amp;IF(AND(C19=$Q$11,D19=$R$10),A19,"")&amp;" "&amp;IF(AND(C20=$Q$11,D20=$R$10),A20,"")&amp;" "&amp;IF(AND(C21=$Q$11,D21=$R$10),A21,"")&amp;" "&amp;IF(AND(C22=$Q$11,D22=$R$10),A22,"")&amp;" "&amp;IF(AND(C23=$Q$11,D23=$R$10),A23,"")&amp;" "&amp;IF(AND(C24=$Q$11,D24=$R$10),A24,"")&amp;" "&amp;IF(AND(C25=$Q$11,D25=$R$10),A25,"")&amp;" "&amp;IF(AND(C26=$Q$11,D26=$R$10),A26,"")&amp;" "&amp;IF(AND(C27=$Q$11,D27=$R$10),A27,"")&amp;" "&amp;IF(AND(C28=$Q$11,D28=$R$10),A28,"")&amp;" "&amp;IF(AND(C29=$Q$11,D29=$R$10),A29,"")&amp;" "&amp;IF(AND(C30=$Q$11,D30=$R$10),A30,"")</f>
        <v xml:space="preserve">                   </v>
      </c>
      <c r="J11" s="97" t="str">
        <f>+IF(AND(C11=$Q$11,D11=$S$10),A11,"")&amp;" "&amp;IF(AND(C12=$Q$11,D12=$S$10),A12,"")&amp;" "&amp;IF(AND(C13=$Q$11,D13=$S$10),A13,"")&amp;" "&amp;IF(AND(C14=$Q$11,D14=$S$10),A14,"")&amp;" "&amp;IF(AND(C15=$Q$11,D15=$S$10),A15,"")&amp;" "&amp;IF(AND(C16=$Q$11,D16=$S$10),A16,"")&amp;" "&amp;IF(AND(C17=$Q$11,D17=$S$10),A17,"")&amp;" "&amp;IF(AND(C18=$Q$11,D18=$S$10),A18,"")&amp;" "&amp;IF(AND(C19=$Q$11,D19=$S$10),A19,"")&amp;" "&amp;IF(AND(C20=$Q$11,D20=$S$10),A20,"")&amp;" "&amp;IF(AND(C21=$Q$11,D21=$S$10),A21,"")&amp;" "&amp;IF(AND(C22=$Q$11,D22=$S$10),A22,"")&amp;" "&amp;IF(AND(C23=$Q$11,D23=$S$10),A23,"")&amp;" "&amp;IF(AND(C24=$Q$11,D24=$S$10),A24,"")&amp;" "&amp;IF(AND(C25=$Q$11,D25=$S$10),A25,"")&amp;" "&amp;IF(AND(C26=$Q$11,D26=$S$10),A26,"")&amp;" "&amp;IF(AND(C27=$Q$11,D27=$S$10),A27,"")&amp;" "&amp;IF(AND(C28=$Q$11,D28=$S$10),A28,"")&amp;" "&amp;IF(AND(C29=$Q$11,D29=$S$10),A29,"")&amp;" "&amp;IF(AND(C30=$Q$11,D30=$S$10),A30,"")</f>
        <v xml:space="preserve">                   </v>
      </c>
      <c r="K11" s="97" t="str">
        <f>+IF(AND(C11=$Q$11,D11=$T$10),A11,"")&amp;" "&amp;IF(AND(C12=$Q$11,D12=$T$10),A12,"")&amp;" "&amp;IF(AND(C13=$Q$11,D13=$T$10),A13,"")&amp;" "&amp;IF(AND(C14=$Q$11,D14=$T$10),A14,"")&amp;" "&amp;IF(AND(C15=$Q$11,D15=$T$10),A15,"")&amp;" "&amp;IF(AND(C16=$Q$11,D16=$T$10),A16,"")&amp;" "&amp;IF(AND(C17=$Q$11,D17=$T$10),A17,"")&amp;" "&amp;IF(AND(C18=$Q$11,D18=$T$10),A18,"")&amp;" "&amp;IF(AND(C19=$Q$11,D19=$T$10),A19,"")&amp;" "&amp;IF(AND(C20=$Q$11,D20=$T$10),A20,"")&amp;" "&amp;IF(AND(C21=$Q$11,D21=$T$10),A21,"")&amp;" "&amp;IF(AND(C22=$Q$11,D22=$T$10),A22,"")&amp;" "&amp;IF(AND(C23=$Q$11,D23=$T$10),A23,"")&amp;" "&amp;IF(AND(C24=$Q$11,D24=$T$10),A24,"")&amp;" "&amp;IF(AND(C25=$Q$11,D25=$T$10),A25,"")&amp;" "&amp;IF(AND(C26=$Q$11,D26=$T$10),A26,"")&amp;" "&amp;IF(AND(C27=$Q$11,D27=$T$10),A27,"")&amp;" "&amp;IF(AND(C28=$Q$11,D28=$T$10),A28,"")&amp;" "&amp;IF(AND(C29=$Q$11,D29=$T$10),A29,"")&amp;" "&amp;IF(AND(C30=$Q$11,D30=$T$10),A30,"")</f>
        <v xml:space="preserve">                   </v>
      </c>
      <c r="L11" s="97" t="str">
        <f>+IF(AND(C11=$Q$11,D11=$U$10),A11,"")&amp;" "&amp;IF(AND(C12=$Q$11,D12=$U$10),A12,"")&amp;" "&amp;IF(AND(C13=$Q$11,D13=$U$10),A13,"")&amp;" "&amp;IF(AND(C14=$Q$11,D14=$U$10),A14,"")&amp;" "&amp;IF(AND(C15=$Q$11,D15=$U$10),A15,"")&amp;" "&amp;IF(AND(C16=$Q$11,D16=$U$10),A16,"")&amp;" "&amp;IF(AND(C17=$Q$11,D17=$U$10),A17,"")&amp;" "&amp;IF(AND(C18=$Q$11,D18=$U$10),A18,"")&amp;" "&amp;IF(AND(C19=$Q$11,D19=$U$10),A19,"")&amp;" "&amp;IF(AND(C20=$Q$11,D20=$U$10),A20,"")&amp;" "&amp;IF(AND(C21=$Q$11,D21=$U$10),A21,"")&amp;" "&amp;IF(AND(C22=$Q$11,D22=$U$10),A22,"")&amp;" "&amp;IF(AND(C23=$Q$11,D23=$U$10),A23,"")&amp;" "&amp;IF(AND(C24=$Q$11,D24=$U$10),A24,"")&amp;" "&amp;IF(AND(C25=$Q$11,D25=$U$10),A25,"")&amp;" "&amp;IF(AND(C26=$Q$11,D26=$U$10),A26,"")&amp;" "&amp;IF(AND(C27=$Q$11,D27=$U$10),A27,"")&amp;" "&amp;IF(AND(C28=$Q$11,D28=$U$10),A28,"")&amp;" "&amp;IF(AND(C29=$Q$11,D29=$U$10),A29,"")&amp;" "&amp;IF(AND(C30=$Q$11,D30=$U$10),A30,"")</f>
        <v xml:space="preserve">                   </v>
      </c>
      <c r="M11" s="98" t="str">
        <f>+IF(AND(C11=$Q$11,D11=$V$10),A11,"")&amp;" "&amp;IF(AND(C12=$Q$11,D12=$V$10),A12,"")&amp;" "&amp;IF(AND(C13=$Q$11,D13=$V$10),A13,"")&amp;" "&amp;IF(AND(C14=$Q$11,D14=$V$10),A14,"")&amp;" "&amp;IF(AND(C15=$Q$11,D15=$V$10),A15,"")&amp;" "&amp;IF(AND(C16=$Q$11,D16=$V$10),A16,"")&amp;" "&amp;IF(AND(C17=$Q$11,D17=$V$10),A17,"")&amp;" "&amp;IF(AND(C18=$Q$11,D18=$V$10),A18,"")&amp;" "&amp;IF(AND(C19=$Q$11,D19=$V$10),A19,"")&amp;" "&amp;IF(AND(C20=$Q$11,D20=$V$10),A20,"")&amp;" "&amp;IF(AND(C21=$Q$11,D21=$V$10),A21,"")&amp;" "&amp;IF(AND(C22=$Q$11,D22=$V$10),A22,"")&amp;" "&amp;IF(AND(C23=$Q$11,D23=$V$10),A23,"")&amp;" "&amp;IF(AND(C24=$Q$11,D24=$V$10),A24,"")&amp;" "&amp;IF(AND(C25=$Q$11,D25=$V$10),A25,"")&amp;" "&amp;IF(AND(C26=$Q$11,D26=$V$10),A26,"")&amp;" "&amp;IF(AND(C27=$Q$11,D27=$V$10),A27,"")&amp;" "&amp;IF(AND(C28=$Q$11,D28=$V$10),A28,"")&amp;" "&amp;IF(AND(C29=$Q$11,D29=$V$10),A29,"")&amp;" "&amp;IF(AND(C30=$Q$11,D30=$V$10),A30,"")</f>
        <v xml:space="preserve">                   </v>
      </c>
      <c r="N11" s="96"/>
      <c r="O11" s="387" t="s">
        <v>51</v>
      </c>
      <c r="P11" s="99">
        <v>1</v>
      </c>
      <c r="Q11" s="90" t="s">
        <v>59</v>
      </c>
      <c r="R11" s="97" t="s">
        <v>82</v>
      </c>
      <c r="S11" s="97" t="s">
        <v>82</v>
      </c>
      <c r="T11" s="97" t="s">
        <v>82</v>
      </c>
      <c r="U11" s="97" t="s">
        <v>82</v>
      </c>
      <c r="V11" s="98" t="s">
        <v>81</v>
      </c>
      <c r="Y11" s="80"/>
      <c r="Z11" s="80"/>
      <c r="AA11" s="92"/>
      <c r="AB11" s="92"/>
      <c r="AC11" s="92"/>
      <c r="AD11" s="100"/>
      <c r="AE11" s="100"/>
      <c r="AF11" s="100"/>
      <c r="AG11" s="100"/>
      <c r="AH11" s="100"/>
      <c r="AI11" s="92"/>
      <c r="AJ11" s="92"/>
    </row>
    <row r="12" spans="1:36" ht="102" x14ac:dyDescent="0.2">
      <c r="A12" s="93" t="str">
        <f>'2 CONTEXTO E IDENTIFICACIÓN'!A12</f>
        <v>R2</v>
      </c>
      <c r="B12" s="94" t="str">
        <f>+'2 CONTEXTO E IDENTIFICACIÓN'!E12</f>
        <v>Posibilidad de pérdida Reputacional por insatisfacción de los grupos de valor o de los grupos de interés de Amable debido a errores o inconsistencias al evaluar la efectividad de los controles del sistema de control interno</v>
      </c>
      <c r="C12" s="95" t="str">
        <f>+'3 PROBABIL E IMPACTO INHERENTE'!F12</f>
        <v>Baja</v>
      </c>
      <c r="D12" s="95" t="str">
        <f>+'3 PROBABIL E IMPACTO INHERENTE'!N12</f>
        <v>Menor</v>
      </c>
      <c r="E12" s="94" t="str">
        <f>+IF(C12=$Q$11,IF(D12=$R$10,$R$11,IF(D12=$S$10,$S$11,IF(D12=$T$10,$T$11,IF(D12=$U$10,$U$11,IF(D12=$V$10,$V$11))))),IF(C12=$Q$12,IF(D12=$R$10,$R$12,IF(D12=$S$10,$S$12,IF(D12=$T$10,$T$12,IF(D12=$U$10,$U$12,IF(D12=$V$10,$V$12))))),IF(C12=$Q$13,IF(D12=$R$10,$R$13,IF(D12=$S$10,$S$13,IF(D12=$T$10,$T$13,IF(D12=$U$10,$U$13,IF(D12=$V$10,$V$13))))),IF(C12=$Q$14,IF(D12=$R$10,$R$14,IF(D12=$S$10,$S$14,IF(D12=$T$10,$T$14,IF(D12=$U$10,$U$14,IF(D12=$V$10,$V$14))))),IF(C12=$Q$15,IF(D12=$R$10,$R$15,IF(D12=$S$10,$S$15,IF(D12=$T$10,$T$15,IF(D12=$U$10,$U$15,IF(D12=$V$10,$V$15))))),"")))))</f>
        <v>Moderado</v>
      </c>
      <c r="F12" s="96"/>
      <c r="G12" s="389"/>
      <c r="H12" s="87" t="s">
        <v>58</v>
      </c>
      <c r="I12" s="101" t="str">
        <f>+IF(AND(C11=$Q$12,D11=$R$10),A11,"")&amp;" "&amp;IF(AND(C12=$Q$12,D12=$R$10),A12,"")&amp;" "&amp;IF(AND(C13=$Q$12,D13=$R$10),A13,"")&amp;" "&amp;IF(AND(C14=$Q$12,D14=$R$10),A14,"")&amp;" "&amp;IF(AND(C15=$Q$12,D15=$R$10),A15,"")&amp;" "&amp;IF(AND(C16=$Q$12,D16=$R$10),A16,"")&amp;" "&amp;IF(AND(C17=$Q$12,D17=$R$10),A17,"")&amp;" "&amp;IF(AND(C18=$Q$12,D18=$R$10),A18,"")&amp;" "&amp;IF(AND(C19=$Q$12,D19=$R$10),A19,"")&amp;" "&amp;IF(AND(C20=$Q$12,D20=$R$10),A20,"")&amp;" "&amp;IF(AND(C21=$Q$12,D21=$R$10),A21,"")&amp;" "&amp;IF(AND(C22=$Q$12,D22=$R$10),A22,"")&amp;" "&amp;IF(AND(C23=$Q$12,D23=$R$10),A23,"")&amp;" "&amp;IF(AND(C24=$Q$12,D24=$R$10),A24,"")&amp;" "&amp;IF(AND(C25=$Q$12,D25=$R$10),A25,"")&amp;" "&amp;IF(AND(C26=$Q$12,D26=$R$10),A26,"")&amp;" "&amp;IF(AND(C27=$Q$12,D27=$R$10),A27,"")&amp;" "&amp;IF(AND(C28=$Q$12,D28=$R$10),A28,"")&amp;" "&amp;IF(AND(C29=$Q$12,D29=$R$10),A29,"")&amp;" "&amp;IF(AND(C30=$Q$12,D30=$R$10),A30,"")</f>
        <v xml:space="preserve">                   </v>
      </c>
      <c r="J12" s="101" t="str">
        <f>+IF(AND(C11=$Q$12,D11=$S$10),A11,"")&amp;" "&amp;IF(AND(C12=$Q$12,D12=$S$10),A12,"")&amp;" "&amp;IF(AND(C13=$Q$12,D13=$S$10),A13,"")&amp;" "&amp;IF(AND(C14=$Q$12,D14=$S$10),A14,"")&amp;" "&amp;IF(AND(C15=$Q$12,D15=$S$10),A15,"")&amp;" "&amp;IF(AND(C16=$Q$12,D16=$S$10),A16,"")&amp;" "&amp;IF(AND(C17=$Q$12,D17=$S$10),A17,"")&amp;" "&amp;IF(AND(C18=$Q$12,D18=$S$10),A18,"")&amp;" "&amp;IF(AND(C19=$Q$12,D19=$S$10),A19,"")&amp;" "&amp;IF(AND(C20=$Q$12,D20=$S$10),A20,"")&amp;" "&amp;IF(AND(C21=$Q$12,D21=$S$10),A21,"")&amp;" "&amp;IF(AND(C22=$Q$12,D22=$S$10),A22,"")&amp;" "&amp;IF(AND(C23=$Q$12,D23=$S$10),A23,"")&amp;" "&amp;IF(AND(C24=$Q$12,D24=$S$10),A24,"")&amp;" "&amp;IF(AND(C25=$Q$12,D25=$S$10),A25,"")&amp;" "&amp;IF(AND(C26=$Q$12,D26=$S$10),A26,"")&amp;" "&amp;IF(AND(C27=$Q$12,D27=$S$10),A27,"")&amp;" "&amp;IF(AND(C28=$Q$12,D28=$S$10),A28,"")&amp;" "&amp;IF(AND(C29=$Q$12,D29=$S$10),A29,"")&amp;" "&amp;IF(AND(C30=$Q$12,D30=$S$10),A30,"")</f>
        <v xml:space="preserve">                   </v>
      </c>
      <c r="K12" s="97" t="str">
        <f>+IF(AND(C11=$Q$12,D11=$T$10),A11,"")&amp;" "&amp;IF(AND(C12=$Q$12,D12=$T$10),A12,"")&amp;" "&amp;IF(AND(C13=$Q$12,D13=$T$10),A13,"")&amp;" "&amp;IF(AND(C14=$Q$12,D14=$T$10),A14,"")&amp;" "&amp;IF(AND(C15=$Q$12,D15=$T$10),A15,"")&amp;" "&amp;IF(AND(C16=$Q$12,D16=$T$10),A16,"")&amp;" "&amp;IF(AND(C17=$Q$12,D17=$T$10),A17,"")&amp;" "&amp;IF(AND(C18=$Q$12,D18=$T$10),A18,"")&amp;" "&amp;IF(AND(C19=$Q$12,D19=$T$10),A19,"")&amp;" "&amp;IF(AND(C20=$Q$12,D20=$T$10),A20,"")&amp;" "&amp;IF(AND(C21=$Q$12,D21=$T$10),A21,"")&amp;" "&amp;IF(AND(C22=$Q$12,D22=$T$10),A22,"")&amp;" "&amp;IF(AND(C23=$Q$12,D23=$T$10),A23,"")&amp;" "&amp;IF(AND(C24=$Q$12,D24=$T$10),A24,"")&amp;" "&amp;IF(AND(C25=$Q$12,D25=$T$10),A25,"")&amp;" "&amp;IF(AND(C26=$Q$12,D26=$T$10),A26,"")&amp;" "&amp;IF(AND(C27=$Q$12,D27=$T$10),A27,"")&amp;" "&amp;IF(AND(C28=$Q$12,D28=$T$10),A28,"")&amp;" "&amp;IF(AND(C29=$Q$12,D29=$T$10),A29,"")&amp;" "&amp;IF(AND(C30=$Q$12,D30=$T$10),A30,"")</f>
        <v xml:space="preserve">                   </v>
      </c>
      <c r="L12" s="97" t="str">
        <f>+IF(AND(C11=$Q$12,D11=$U$10),A11,"")&amp;" "&amp;IF(AND(C12=$Q$12,D12=$U$10),A12,"")&amp;" "&amp;IF(AND(C13=$Q$12,D13=$U$10),A13,"")&amp;" "&amp;IF(AND(C14=$Q$12,D14=$U$10),A14,"")&amp;" "&amp;IF(AND(C15=$Q$12,D15=$U$10),A15,"")&amp;" "&amp;IF(AND(C16=$Q$12,D16=$U$10),A16,"")&amp;" "&amp;IF(AND(C17=$Q$12,D17=$U$10),A17,"")&amp;" "&amp;IF(AND(C18=$Q$12,D18=$U$10),A18,"")&amp;" "&amp;IF(AND(C19=$Q$12,D19=$U$10),A19,"")&amp;" "&amp;IF(AND(C20=$Q$12,D20=$U$10),A20,"")&amp;" "&amp;IF(AND(C21=$Q$12,D21=$U$10),A21,"")&amp;" "&amp;IF(AND(C22=$Q$12,D22=$U$10),A22,"")&amp;" "&amp;IF(AND(C23=$Q$12,D23=$U$10),A23,"")&amp;" "&amp;IF(AND(C24=$Q$12,D24=$U$10),A24,"")&amp;" "&amp;IF(AND(C25=$Q$12,D25=$U$10),A25,"")&amp;" "&amp;IF(AND(C26=$Q$12,D26=$U$10),A26,"")&amp;" "&amp;IF(AND(C27=$Q$12,D27=$U$10),A27,"")&amp;" "&amp;IF(AND(C28=$Q$12,D28=$U$10),A28,"")&amp;" "&amp;IF(AND(C29=$Q$12,D29=$U$10),A29,"")&amp;" "&amp;IF(AND(C30=$Q$12,D30=$U$10),A30,"")</f>
        <v xml:space="preserve">                   </v>
      </c>
      <c r="M12" s="98" t="str">
        <f>+IF(AND(C11=$Q$12,D11=$V$10),A11,"")&amp;" "&amp;IF(AND(C12=$Q$12,D12=$V$10),A12,"")&amp;" "&amp;IF(AND(C13=$Q$12,D13=$V$10),A13,"")&amp;" "&amp;IF(AND(C14=$Q$12,D14=$V$10),A14,"")&amp;" "&amp;IF(AND(C15=$Q$12,D15=$V$10),A15,"")&amp;" "&amp;IF(AND(C16=$Q$12,D16=$V$10),A16,"")&amp;" "&amp;IF(AND(C17=$Q$12,D17=$V$10),A17,"")&amp;" "&amp;IF(AND(C18=$Q$12,D18=$V$10),A18,"")&amp;" "&amp;IF(AND(C19=$Q$12,D19=$V$10),A19,"")&amp;" "&amp;IF(AND(C20=$Q$12,D20=$V$10),A20,"")&amp;" "&amp;IF(AND(C21=$Q$12,D21=$V$10),A21,"")&amp;" "&amp;IF(AND(C22=$Q$12,D22=$V$10),A22,"")&amp;" "&amp;IF(AND(C23=$Q$12,D23=$V$10),A23,"")&amp;" "&amp;IF(AND(C24=$Q$12,D24=$V$10),A24,"")&amp;" "&amp;IF(AND(C25=$Q$12,D25=$V$10),A25,"")&amp;" "&amp;IF(AND(C26=$Q$12,D26=$V$10),A26,"")&amp;" "&amp;IF(AND(C27=$Q$12,D27=$V$10),A27,"")&amp;" "&amp;IF(AND(C28=$Q$12,D28=$V$10),A28,"")&amp;" "&amp;IF(AND(C29=$Q$12,D29=$V$10),A29,"")&amp;" "&amp;IF(AND(C30=$Q$12,D30=$V$10),A30,"")</f>
        <v xml:space="preserve">                   </v>
      </c>
      <c r="N12" s="96"/>
      <c r="O12" s="387"/>
      <c r="P12" s="99">
        <v>0.8</v>
      </c>
      <c r="Q12" s="90" t="s">
        <v>58</v>
      </c>
      <c r="R12" s="101" t="s">
        <v>5</v>
      </c>
      <c r="S12" s="101" t="s">
        <v>5</v>
      </c>
      <c r="T12" s="97" t="s">
        <v>82</v>
      </c>
      <c r="U12" s="97" t="s">
        <v>82</v>
      </c>
      <c r="V12" s="98" t="s">
        <v>81</v>
      </c>
      <c r="Y12" s="80"/>
      <c r="Z12" s="80"/>
      <c r="AA12" s="92"/>
      <c r="AB12" s="102"/>
      <c r="AC12" s="103"/>
      <c r="AD12" s="100"/>
      <c r="AE12" s="100"/>
      <c r="AF12" s="100"/>
      <c r="AG12" s="100"/>
      <c r="AH12" s="100"/>
      <c r="AI12" s="92"/>
      <c r="AJ12" s="92"/>
    </row>
    <row r="13" spans="1:36" ht="89.25" x14ac:dyDescent="0.2">
      <c r="A13" s="93" t="str">
        <f>'2 CONTEXTO E IDENTIFICACIÓN'!A13</f>
        <v>R3</v>
      </c>
      <c r="B13" s="94" t="str">
        <f>+'2 CONTEXTO E IDENTIFICACIÓN'!E13</f>
        <v>Posibilidad de pérdida Reputacional por baja calidad en la presentación de informes de evaluación independiente debido a la inadecuada ejecución de procedimientos propios de auditoría interna</v>
      </c>
      <c r="C13" s="95" t="str">
        <f>+'3 PROBABIL E IMPACTO INHERENTE'!F13</f>
        <v>Baja</v>
      </c>
      <c r="D13" s="95" t="str">
        <f>+'3 PROBABIL E IMPACTO INHERENTE'!N13</f>
        <v>Leve</v>
      </c>
      <c r="E13" s="94" t="str">
        <f>+IF(C13=$Q$11,IF(D13=$R$10,$R$11,IF(D13=$S$10,$S$11,IF(D13=$T$10,$T$11,IF(D13=$U$10,$U$11,IF(D13=$V$10,$V$11))))),IF(C13=$Q$12,IF(D13=$R$10,$R$12,IF(D13=$S$10,$S$12,IF(D13=$T$10,$T$12,IF(D13=$U$10,$U$12,IF(D13=$V$10,$V$12))))),IF(C13=$Q$13,IF(D13=$R$10,$R$13,IF(D13=$S$10,$S$13,IF(D13=$T$10,$T$13,IF(D13=$U$10,$U$13,IF(D13=$V$10,$V$13))))),IF(C13=$Q$14,IF(D13=$R$10,$R$14,IF(D13=$S$10,$S$14,IF(D13=$T$10,$T$14,IF(D13=$U$10,$U$14,IF(D13=$V$10,$V$14))))),IF(C13=$Q$15,IF(D13=$R$10,$R$15,IF(D13=$S$10,$S$15,IF(D13=$T$10,$T$15,IF(D13=$U$10,$U$15,IF(D13=$V$10,$V$15))))),"")))))</f>
        <v>Bajo</v>
      </c>
      <c r="F13" s="96"/>
      <c r="G13" s="389"/>
      <c r="H13" s="87" t="s">
        <v>56</v>
      </c>
      <c r="I13" s="101" t="str">
        <f>+IF(AND(C11=$Q$13,D11=$R$10),A11,"")&amp;" "&amp;IF(AND(C12=$Q$13,D12=$R$10),A12,"")&amp;" "&amp;IF(AND(C13=$Q$13,D13=$R$10),A13,"")&amp;" "&amp;IF(AND(C14=$Q$13,D14=$R$10),A14,"")&amp;" "&amp;IF(AND(C15=$Q$13,D15=$R$10),A15,"")&amp;" "&amp;IF(AND(C16=$Q$13,D16=$R$10),A16,"")&amp;" "&amp;IF(AND(C17=$Q$13,D17=$R$10),A17,"")&amp;" "&amp;IF(AND(C18=$Q$13,D18=$R$10),A18,"")&amp;" "&amp;IF(AND(C19=$Q$13,D19=$R$10),A19,"")&amp;" "&amp;IF(AND(C20=$Q$13,D20=$R$10),A20,"")&amp;" "&amp;IF(AND(C21=$Q$13,D21=$R$10),A21,"")&amp;" "&amp;IF(AND(C22=$Q$13,D22=$R$10),A22,"")&amp;" "&amp;IF(AND(C23=$Q$13,D23=$R$10),A23,"")&amp;" "&amp;IF(AND(C24=$Q$13,D24=$R$10),A24,"")&amp;" "&amp;IF(AND(C25=$Q$13,D25=$R$10),A25,"")&amp;" "&amp;IF(AND(C26=$Q$13,D26=$R$10),A26,"")&amp;" "&amp;IF(AND(C27=$Q$13,D27=$R$10),A27,"")&amp;" "&amp;IF(AND(C28=$Q$13,D28=$R$10),A28,"")&amp;" "&amp;IF(AND(C29=$Q$13,D29=$R$10),A29,"")&amp;" "&amp;IF(AND(C30=$Q$13,D30=$R$10),A30,"")</f>
        <v xml:space="preserve">                   </v>
      </c>
      <c r="J13" s="101" t="str">
        <f>+IF(AND(C11=$Q$13,D11=$S$10),A11,"")&amp;" "&amp;IF(AND(C12=$Q$13,D12=$S$10),A12,"")&amp;" "&amp;IF(AND(C13=$Q$13,D13=$S$10),A13,"")&amp;" "&amp;IF(AND(C14=$Q$13,D14=$S$10),A14,"")&amp;" "&amp;IF(AND(C15=$Q$13,D15=$S$10),A15,"")&amp;" "&amp;IF(AND(C16=$Q$13,D16=$S$10),A16,"")&amp;" "&amp;IF(AND(C17=$Q$13,D17=$S$10),A17,"")&amp;" "&amp;IF(AND(C18=$Q$13,D18=$S$10),A18,"")&amp;" "&amp;IF(AND(C19=$Q$13,D19=$S$10),A19,"")&amp;" "&amp;IF(AND(C20=$Q$13,D20=$S$10),A20,"")&amp;" "&amp;IF(AND(C21=$Q$13,D21=$S$10),A21,"")&amp;" "&amp;IF(AND(C22=$Q$13,D22=$S$10),A22,"")&amp;" "&amp;IF(AND(C23=$Q$13,D23=$S$10),A23,"")&amp;" "&amp;IF(AND(C24=$Q$13,D24=$S$10),A24,"")&amp;" "&amp;IF(AND(C25=$Q$13,D25=$S$10),A25,"")&amp;" "&amp;IF(AND(C26=$Q$13,D26=$S$10),A26,"")&amp;" "&amp;IF(AND(C27=$Q$13,D27=$S$10),A27,"")&amp;" "&amp;IF(AND(C28=$Q$13,D28=$S$10),A28,"")&amp;" "&amp;IF(AND(C29=$Q$13,D29=$S$10),A29,"")&amp;" "&amp;IF(AND(C30=$Q$13,D30=$S$10),A30,"")</f>
        <v xml:space="preserve">                   </v>
      </c>
      <c r="K13" s="101" t="str">
        <f>+IF(AND(C11=$Q$13,D11=$T$10),A11,"")&amp;" "&amp;IF(AND(C12=$Q$13,D12=$T$10),A12,"")&amp;" "&amp;IF(AND(C13=$Q$13,D13=$T$10),A13,"")&amp;" "&amp;IF(AND(C14=$Q$13,D14=$T$10),A14,"")&amp;" "&amp;IF(AND(C15=$Q$13,D15=$T$10),A15,"")&amp;" "&amp;IF(AND(C16=$Q$13,D16=$T$10),A16,"")&amp;" "&amp;IF(AND(C17=$Q$13,D17=$T$10),A17,"")&amp;" "&amp;IF(AND(C18=$Q$13,D18=$T$10),A18,"")&amp;" "&amp;IF(AND(C19=$Q$13,D19=$T$10),A19,"")&amp;" "&amp;IF(AND(C20=$Q$13,D20=$T$10),A20,"")&amp;" "&amp;IF(AND(C21=$Q$13,D21=$T$10),A21,"")&amp;" "&amp;IF(AND(C22=$Q$13,D22=$T$10),A22,"")&amp;" "&amp;IF(AND(C23=$Q$13,D23=$T$10),A23,"")&amp;" "&amp;IF(AND(C24=$Q$13,D24=$T$10),A24,"")&amp;" "&amp;IF(AND(C25=$Q$13,D25=$T$10),A25,"")&amp;" "&amp;IF(AND(C26=$Q$13,D26=$T$10),A26,"")&amp;" "&amp;IF(AND(C27=$Q$13,D27=$T$10),A27,"")&amp;" "&amp;IF(AND(C28=$Q$13,D28=$T$10),A28,"")&amp;" "&amp;IF(AND(C29=$Q$13,D29=$T$10),A29,"")&amp;" "&amp;IF(AND(C30=$Q$13,D30=$T$10),A30,"")</f>
        <v xml:space="preserve">                   </v>
      </c>
      <c r="L13" s="97" t="str">
        <f>+IF(AND(C11=$Q$13,D11=$U$10),A11,"")&amp;" "&amp;IF(AND(C12=$Q$13,D12=$U$10),A12,"")&amp;" "&amp;IF(AND(C13=$Q$13,D13=$U$10),A13,"")&amp;" "&amp;IF(AND(C14=$Q$13,D14=$U$10),A14,"")&amp;" "&amp;IF(AND(C15=$Q$13,D15=$U$10),A15,"")&amp;" "&amp;IF(AND(C16=$Q$13,D16=$U$10),A16,"")&amp;" "&amp;IF(AND(C17=$Q$13,D17=$U$10),A17,"")&amp;" "&amp;IF(AND(C18=$Q$13,D18=$U$10),A18,"")&amp;" "&amp;IF(AND(C19=$Q$13,D19=$U$10),A19,"")&amp;" "&amp;IF(AND(C20=$Q$13,D20=$U$10),A20,"")&amp;" "&amp;IF(AND(C21=$Q$13,D21=$U$10),A21,"")&amp;" "&amp;IF(AND(C22=$Q$13,D22=$U$10),A22,"")&amp;" "&amp;IF(AND(C23=$Q$13,D23=$U$10),A23,"")&amp;" "&amp;IF(AND(C24=$Q$13,D24=$U$10),A24,"")&amp;" "&amp;IF(AND(C25=$Q$13,D25=$U$10),A25,"")&amp;" "&amp;IF(AND(C26=$Q$13,D26=$U$10),A26,"")&amp;" "&amp;IF(AND(C27=$Q$13,D27=$U$10),A27,"")&amp;" "&amp;IF(AND(C28=$Q$13,D28=$U$10),A28,"")&amp;" "&amp;IF(AND(C29=$Q$13,D29=$U$10),A29,"")&amp;" "&amp;IF(AND(C30=$Q$13,D30=$U$10),A30,"")</f>
        <v xml:space="preserve">                   </v>
      </c>
      <c r="M13" s="98" t="str">
        <f>+IF(AND(C11=$Q$13,D11=$V$10),A11,"")&amp;" "&amp;IF(AND(C12=$Q$13,D12=$V$10),A12,"")&amp;" "&amp;IF(AND(C13=$Q$13,D13=$V$10),A13,"")&amp;" "&amp;IF(AND(C14=$Q$13,D14=$V$10),A14,"")&amp;" "&amp;IF(AND(C15=$Q$13,D15=$V$10),A15,"")&amp;" "&amp;IF(AND(C16=$Q$13,D16=$V$10),A16,"")&amp;" "&amp;IF(AND(C17=$Q$13,D17=$V$10),A17,"")&amp;" "&amp;IF(AND(C18=$Q$13,D18=$V$10),A18,"")&amp;" "&amp;IF(AND(C19=$Q$13,D19=$V$10),A19,"")&amp;" "&amp;IF(AND(C20=$Q$13,D20=$V$10),A20,"")&amp;" "&amp;IF(AND(C21=$Q$13,D21=$V$10),A21,"")&amp;" "&amp;IF(AND(C22=$Q$13,D22=$V$10),A22,"")&amp;" "&amp;IF(AND(C23=$Q$13,D23=$V$10),A23,"")&amp;" "&amp;IF(AND(C24=$Q$13,D24=$V$10),A24,"")&amp;" "&amp;IF(AND(C25=$Q$13,D25=$V$10),A25,"")&amp;" "&amp;IF(AND(C26=$Q$13,D26=$V$10),A26,"")&amp;" "&amp;IF(AND(C27=$Q$13,D27=$V$10),A27,"")&amp;" "&amp;IF(AND(C28=$Q$13,D28=$V$10),A28,"")&amp;" "&amp;IF(AND(C29=$Q$13,D29=$V$10),A29,"")&amp;" "&amp;IF(AND(C30=$Q$13,D30=$V$10),A30,"")</f>
        <v xml:space="preserve">                   </v>
      </c>
      <c r="N13" s="96"/>
      <c r="O13" s="387"/>
      <c r="P13" s="99">
        <v>0.6</v>
      </c>
      <c r="Q13" s="90" t="s">
        <v>56</v>
      </c>
      <c r="R13" s="101" t="s">
        <v>5</v>
      </c>
      <c r="S13" s="101" t="s">
        <v>5</v>
      </c>
      <c r="T13" s="101" t="s">
        <v>5</v>
      </c>
      <c r="U13" s="97" t="s">
        <v>82</v>
      </c>
      <c r="V13" s="98" t="s">
        <v>81</v>
      </c>
      <c r="Y13" s="80"/>
      <c r="Z13" s="80"/>
      <c r="AA13" s="92"/>
      <c r="AB13" s="102"/>
      <c r="AC13" s="103"/>
      <c r="AD13" s="100"/>
      <c r="AE13" s="100"/>
      <c r="AF13" s="100"/>
      <c r="AG13" s="100"/>
      <c r="AH13" s="104"/>
      <c r="AI13" s="92"/>
      <c r="AJ13" s="92"/>
    </row>
    <row r="14" spans="1:36" ht="102" x14ac:dyDescent="0.2">
      <c r="A14" s="93" t="str">
        <f>'2 CONTEXTO E IDENTIFICACIÓN'!A14</f>
        <v>R4</v>
      </c>
      <c r="B14" s="94" t="str">
        <f>+'2 CONTEXTO E IDENTIFICACIÓN'!E14</f>
        <v>Posibilidad de pérdida Reputacional  Por la no suscripción o seguimiento inadecuado a los planes de mejoramiento  de la entidad debido a desconocimiento u omisión de los resultados de auditoría.</v>
      </c>
      <c r="C14" s="95" t="str">
        <f>+'3 PROBABIL E IMPACTO INHERENTE'!F14</f>
        <v>Baja</v>
      </c>
      <c r="D14" s="95" t="str">
        <f>+'3 PROBABIL E IMPACTO INHERENTE'!N14</f>
        <v>Leve</v>
      </c>
      <c r="E14" s="94" t="str">
        <f t="shared" ref="E14:E30" si="0">+IF(C14=$Q$11,IF(D14=$R$10,$R$11,IF(D14=$S$10,$S$11,IF(D14=$T$10,$T$11,IF(D14=$U$10,$U$11,IF(D14=$V$10,$V$11))))),IF(C14=$Q$12,IF(D14=$R$10,$R$12,IF(D14=$S$10,$S$12,IF(D14=$T$10,$T$12,IF(D14=$U$10,$U$12,IF(D14=$V$10,$V$12))))),IF(C14=$Q$13,IF(D14=$R$10,$R$13,IF(D14=$S$10,$S$13,IF(D14=$T$10,$T$13,IF(D14=$U$10,$U$13,IF(D14=$V$10,$V$13))))),IF(C14=$Q$14,IF(D14=$R$10,$R$14,IF(D14=$S$10,$S$14,IF(D14=$T$10,$T$14,IF(D14=$U$10,$U$14,IF(D14=$V$10,$V$14))))),IF(C14=$Q$15,IF(D14=$R$10,$R$15,IF(D14=$S$10,$S$15,IF(D14=$T$10,$T$15,IF(D14=$U$10,$U$15,IF(D14=$V$10,$V$15))))),"")))))</f>
        <v>Bajo</v>
      </c>
      <c r="F14" s="96"/>
      <c r="G14" s="389"/>
      <c r="H14" s="87" t="s">
        <v>54</v>
      </c>
      <c r="I14" s="105" t="str">
        <f>+IF(AND(C11=$Q$14,D11=$R$10),A11,"")&amp;" "&amp;IF(AND(C12=$Q$14,D12=$R$10),A12,"")&amp;" "&amp;IF(AND(C13=$Q$14,D13=$R$10),A13,"")&amp;" "&amp;IF(AND(C14=$Q$14,D14=$R$10),A14,"")&amp;" "&amp;IF(AND(C15=$Q$14,D15=$R$10),A15,"")&amp;" "&amp;IF(AND(C16=$Q$14,D16=$R$10),A16,"")&amp;" "&amp;IF(AND(C17=$Q$14,D17=$R$10),A17,"")&amp;" "&amp;IF(AND(C18=$Q$14,D18=$R$10),A18,"")&amp;" "&amp;IF(AND(C19=$Q$14,D19=$R$10),A19,"")&amp;" "&amp;IF(AND(C20=$Q$14,D20=$R$10),A20,"")&amp;" "&amp;IF(AND(C21=$Q$14,D21=$R$10),A21,"")&amp;" "&amp;IF(AND(C22=$Q$14,D22=$R$10),A22,"")&amp;" "&amp;IF(AND(C23=$Q$14,D23=$R$10),A23,"")&amp;" "&amp;IF(AND(C24=$Q$14,D24=$R$10),A24,"")&amp;" "&amp;IF(AND(C25=$Q$14,D25=$R$10),A25,"")&amp;" "&amp;IF(AND(C26=$Q$14,D26=$R$10),A26,"")&amp;" "&amp;IF(AND(C27=$Q$14,D27=$R$10),A27,"")&amp;" "&amp;IF(AND(C28=$Q$14,D28=$R$10),A28,"")&amp;" "&amp;IF(AND(C29=$Q$14,D29=$R$10),A29,"")&amp;" "&amp;IF(AND(C30=$Q$14,D30=$R$10),A30,"")</f>
        <v xml:space="preserve">R1  R3 R4                </v>
      </c>
      <c r="J14" s="101" t="str">
        <f>+IF(AND(C11=$Q$14,D11=$S$10),A11,"")&amp;" "&amp;IF(AND(C12=$Q$14,D12=$S$10),A12,"")&amp;" "&amp;IF(AND(C13=$Q$14,D13=$S$10),A13,"")&amp;" "&amp;IF(AND(C14=$Q$14,D14=$S$10),A14,"")&amp;" "&amp;IF(AND(C15=$Q$14,D15=$S$10),A15,"")&amp;" "&amp;IF(AND(C16=$Q$14,D16=$S$10),A16,"")&amp;" "&amp;IF(AND(C17=$Q$14,D17=$S$10),A17,"")&amp;" "&amp;IF(AND(C18=$Q$14,D18=$S$10),A18,"")&amp;" "&amp;IF(AND(C19=$Q$14,D19=$S$10),A19,"")&amp;" "&amp;IF(AND(C20=$Q$14,D20=$S$10),A20,"")&amp;" "&amp;IF(AND(C21=$Q$14,D21=$S$10),A21,"")&amp;" "&amp;IF(AND(C22=$Q$14,D22=$S$10),A22,"")&amp;" "&amp;IF(AND(C23=$Q$14,D23=$S$10),A23,"")&amp;" "&amp;IF(AND(C24=$Q$14,D24=$S$10),A24,"")&amp;" "&amp;IF(AND(C25=$Q$14,D25=$S$10),A25,"")&amp;" "&amp;IF(AND(C26=$Q$14,D26=$S$10),A26,"")&amp;" "&amp;IF(AND(C27=$Q$14,D27=$S$10),A27,"")&amp;" "&amp;IF(AND(C28=$Q$14,D28=$S$10),A28,"")&amp;" "&amp;IF(AND(C29=$Q$14,D29=$S$10),A29,"")&amp;" "&amp;IF(AND(C30=$Q$14,D30=$S$10),A30,"")</f>
        <v xml:space="preserve"> R2   R5               </v>
      </c>
      <c r="K14" s="101" t="str">
        <f>+IF(AND(C11=$Q$14,D11=$T$10),A11,"")&amp;" "&amp;IF(AND(C12=$Q$14,D12=$T$10),A12,"")&amp;" "&amp;IF(AND(C13=$Q$14,D13=$T$10),A13,"")&amp;" "&amp;IF(AND(C14=$Q$14,D14=$T$10),A14,"")&amp;" "&amp;IF(AND(C15=$Q$14,D15=$T$10),A15,"")&amp;" "&amp;IF(AND(C16=$Q$14,D16=$T$10),A16,"")&amp;" "&amp;IF(AND(C17=$Q$14,D17=$T$10),A17,"")&amp;" "&amp;IF(AND(C18=$Q$14,D18=$T$10),A18,"")&amp;" "&amp;IF(AND(C19=$Q$14,D19=$T$10),A19,"")&amp;" "&amp;IF(AND(C20=$Q$14,D20=$T$10),A20,"")&amp;" "&amp;IF(AND(C21=$Q$14,D21=$T$10),A21,"")&amp;" "&amp;IF(AND(C22=$Q$14,D22=$T$10),A22,"")&amp;" "&amp;IF(AND(C23=$Q$14,D23=$T$10),A23,"")&amp;" "&amp;IF(AND(C24=$Q$14,D24=$T$10),A24,"")&amp;" "&amp;IF(AND(C25=$Q$14,D25=$T$10),A25,"")&amp;" "&amp;IF(AND(C26=$Q$14,D26=$T$10),A26,"")&amp;" "&amp;IF(AND(C27=$Q$14,D27=$T$10),A27,"")&amp;" "&amp;IF(AND(C28=$Q$14,D28=$T$10),A28,"")&amp;" "&amp;IF(AND(C29=$Q$14,D29=$T$10),A29,"")&amp;" "&amp;IF(AND(C30=$Q$14,D30=$T$10),A30,"")</f>
        <v xml:space="preserve">                   </v>
      </c>
      <c r="L14" s="97" t="str">
        <f>+IF(AND(C11=$Q$14,D11=$U$10),A11,"")&amp;" "&amp;IF(AND(C12=$Q$14,D12=$U$10),A12,"")&amp;" "&amp;IF(AND(C13=$Q$14,D13=$U$10),A13,"")&amp;" "&amp;IF(AND(C14=$Q$14,D14=$U$10),A14,"")&amp;" "&amp;IF(AND(C15=$Q$14,D15=$U$10),A15,"")&amp;" "&amp;IF(AND(C16=$Q$14,D16=$U$10),A16,"")&amp;" "&amp;IF(AND(C17=$Q$14,D17=$U$10),A17,"")&amp;" "&amp;IF(AND(C18=$Q$14,D18=$U$10),A18,"")&amp;" "&amp;IF(AND(C19=$Q$14,D19=$U$10),A19,"")&amp;" "&amp;IF(AND(C20=$Q$14,D20=$U$10),A20,"")&amp;" "&amp;IF(AND(C21=$Q$14,D21=$U$10),A21,"")&amp;" "&amp;IF(AND(C22=$Q$14,D22=$U$10),A22,"")&amp;" "&amp;IF(AND(C23=$Q$14,D23=$U$10),A23,"")&amp;" "&amp;IF(AND(C24=$Q$14,D24=$U$10),A24,"")&amp;" "&amp;IF(AND(C25=$Q$14,D25=$U$10),A25,"")&amp;" "&amp;IF(AND(C26=$Q$14,D26=$U$10),A26,"")&amp;" "&amp;IF(AND(C27=$Q$14,D27=$U$10),A27,"")&amp;" "&amp;IF(AND(C28=$Q$14,D28=$U$10),A28,"")&amp;" "&amp;IF(AND(C29=$Q$14,D29=$U$10),A29,"")&amp;" "&amp;IF(AND(C30=$Q$14,D30=$U$10),A30,"")</f>
        <v xml:space="preserve">                   </v>
      </c>
      <c r="M14" s="98" t="str">
        <f>+IF(AND(C11=$Q$14,D11=$V$10),A11,"")&amp;" "&amp;IF(AND(C12=$Q$14,D12=$V$10),A12,"")&amp;" "&amp;IF(AND(C13=$Q$14,D13=$V$10),A13,"")&amp;" "&amp;IF(AND(C14=$Q$14,D14=$V$10),A14,"")&amp;" "&amp;IF(AND(C15=$Q$14,D15=$V$10),A15,"")&amp;" "&amp;IF(AND(C16=$Q$14,D16=$V$10),A16,"")&amp;" "&amp;IF(AND(C17=$Q$14,D17=$V$10),A17,"")&amp;" "&amp;IF(AND(C18=$Q$14,D18=$V$10),A18,"")&amp;" "&amp;IF(AND(C19=$Q$14,D19=$V$10),A19,"")&amp;" "&amp;IF(AND(C20=$Q$14,D20=$V$10),A20,"")&amp;" "&amp;IF(AND(C21=$Q$14,D21=$V$10),A21,"")&amp;" "&amp;IF(AND(C22=$Q$14,D22=$V$10),A22,"")&amp;" "&amp;IF(AND(C23=$Q$14,D23=$V$10),A23,"")&amp;" "&amp;IF(AND(C24=$Q$14,D24=$V$10),A24,"")&amp;" "&amp;IF(AND(C25=$Q$14,D25=$V$10),A25,"")&amp;" "&amp;IF(AND(C26=$Q$14,D26=$V$10),A26,"")&amp;" "&amp;IF(AND(C27=$Q$14,D27=$V$10),A27,"")&amp;" "&amp;IF(AND(C28=$Q$14,D28=$V$10),A28,"")&amp;" "&amp;IF(AND(C29=$Q$14,D29=$V$10),A29,"")&amp;" "&amp;IF(AND(C30=$Q$14,D30=$V$10),A30,"")</f>
        <v xml:space="preserve">                   </v>
      </c>
      <c r="N14" s="96"/>
      <c r="O14" s="387"/>
      <c r="P14" s="99">
        <v>0.4</v>
      </c>
      <c r="Q14" s="90" t="s">
        <v>54</v>
      </c>
      <c r="R14" s="105" t="s">
        <v>83</v>
      </c>
      <c r="S14" s="101" t="s">
        <v>5</v>
      </c>
      <c r="T14" s="101" t="s">
        <v>5</v>
      </c>
      <c r="U14" s="97" t="s">
        <v>82</v>
      </c>
      <c r="V14" s="98" t="s">
        <v>81</v>
      </c>
      <c r="Y14" s="80"/>
      <c r="Z14" s="80"/>
      <c r="AA14" s="92"/>
      <c r="AB14" s="102"/>
      <c r="AC14" s="103"/>
      <c r="AD14" s="100"/>
      <c r="AE14" s="100"/>
      <c r="AF14" s="100"/>
      <c r="AG14" s="104"/>
      <c r="AH14" s="100"/>
      <c r="AI14" s="92"/>
      <c r="AJ14" s="92"/>
    </row>
    <row r="15" spans="1:36" ht="86.25" customHeight="1" thickBot="1" x14ac:dyDescent="0.25">
      <c r="A15" s="93" t="str">
        <f>'2 CONTEXTO E IDENTIFICACIÓN'!A15</f>
        <v>R5</v>
      </c>
      <c r="B15" s="94" t="str">
        <f>+'2 CONTEXTO E IDENTIFICACIÓN'!E15</f>
        <v>Posibilidad de pérdida Reputacional Por la aplicación inadecuada de procedimientos de evaluación y auditoría interna debido a conflictos de intereses de los auditores o profesionales de apoyo.</v>
      </c>
      <c r="C15" s="95" t="str">
        <f>+'3 PROBABIL E IMPACTO INHERENTE'!F15</f>
        <v>Baja</v>
      </c>
      <c r="D15" s="95" t="str">
        <f>+'3 PROBABIL E IMPACTO INHERENTE'!N15</f>
        <v>Menor</v>
      </c>
      <c r="E15" s="94" t="str">
        <f t="shared" si="0"/>
        <v>Moderado</v>
      </c>
      <c r="F15" s="96"/>
      <c r="G15" s="390"/>
      <c r="H15" s="106" t="s">
        <v>52</v>
      </c>
      <c r="I15" s="107" t="str">
        <f>+IF(AND(C11=$Q$15,D11=$R$10),A11,"")&amp;" "&amp;IF(AND(C12=$Q$15,D12=$R$10),A12,"")&amp;" "&amp;IF(AND(C13=$Q$15,D13=$R$10),A13,"")&amp;" "&amp;IF(AND(C14=$Q$15,D14=$R$10),A14,"")&amp;" "&amp;IF(AND(C15=$Q$15,D15=$R$10),A15,"")&amp;" "&amp;IF(AND(C16=$Q$15,D16=$R$10),A16,"")&amp;" "&amp;IF(AND(C17=$Q$15,D17=$R$10),A17,"")&amp;" "&amp;IF(AND(C18=$Q$15,D18=$R$10),A18,"")&amp;" "&amp;IF(AND(C19=$Q$15,D19=$R$10),A19,"")&amp;" "&amp;IF(AND(C20=$Q$15,D20=$R$10),A20,"")&amp;" "&amp;IF(AND(C21=$Q$15,D21=$R$10),A21,"")&amp;" "&amp;IF(AND(C22=$Q$15,D22=$R$10),A22,"")&amp;" "&amp;IF(AND(C23=$Q$15,D23=$R$10),A23,"")&amp;" "&amp;IF(AND(C24=$Q$15,D24=$R$10),A24,"")&amp;" "&amp;IF(AND(C25=$Q$15,D25=$R$10),A25,"")&amp;" "&amp;IF(AND(C26=$Q$15,D26=$R$10),A26,"")&amp;" "&amp;IF(AND(C27=$Q$15,D27=$R$10),A27,"")&amp;" "&amp;IF(AND(C28=$Q$15,D28=$R$10),A28,"")&amp;" "&amp;IF(AND(C29=$Q$15,D29=$R$10),A29,"")&amp;" "&amp;IF(AND(C30=$Q$15,D30=$R$10),A30,"")</f>
        <v xml:space="preserve">                   </v>
      </c>
      <c r="J15" s="107" t="str">
        <f>+IF(AND(C11=$Q$15,D11=$S$10),A11,"")&amp;" "&amp;IF(AND(C12=$Q$15,D12=$S$10),A12,"")&amp;" "&amp;IF(AND(C13=$Q$15,D13=$S$10),A13,"")&amp;" "&amp;IF(AND(C14=$Q$15,D14=$S$10),A14,"")&amp;" "&amp;IF(AND(C15=$Q$15,D15=$S$10),A15,"")&amp;" "&amp;IF(AND(C16=$Q$15,D16=$S$10),A16,"")&amp;" "&amp;IF(AND(C17=$Q$15,D17=$S$10),A17,"")&amp;" "&amp;IF(AND(C18=$Q$15,D18=$S$10),A18,"")&amp;" "&amp;IF(AND(C19=$Q$15,D19=$S$10),A19,"")&amp;" "&amp;IF(AND(C20=$Q$15,D20=$S$10),A20,"")&amp;" "&amp;IF(AND(C21=$Q$15,D21=$S$10),A21,"")&amp;" "&amp;IF(AND(C22=$Q$15,D22=$S$10),A22,"")&amp;" "&amp;IF(AND(C23=$Q$15,D23=$S$10),A23,"")&amp;" "&amp;IF(AND(C24=$Q$15,D24=$S$10),A24,"")&amp;" "&amp;IF(AND(C25=$Q$15,D25=$S$10),A25,"")&amp;" "&amp;IF(AND(C26=$Q$15,D26=$S$10),A26,"")&amp;" "&amp;IF(AND(C27=$Q$15,D27=$S$10),A27,"")&amp;" "&amp;IF(AND(C28=$Q$15,D28=$S$10),A28,"")&amp;" "&amp;IF(AND(C29=$Q$15,D29=$S$10),A29,"")&amp;" "&amp;IF(AND(C30=$Q$15,D30=$S$10),A30,"")</f>
        <v xml:space="preserve">                   </v>
      </c>
      <c r="K15" s="108" t="str">
        <f>+IF(AND(C11=$Q$15,D11=$T$10),A11,"")&amp;" "&amp;IF(AND(C12=$Q$15,D12=$T$10),A12,"")&amp;" "&amp;IF(AND(C13=$Q$15,D13=$T$10),A13,"")&amp;" "&amp;IF(AND(C14=$Q$15,D14=$T$10),A14,"")&amp;" "&amp;IF(AND(C15=$Q$15,D15=$T$10),A15,"")&amp;" "&amp;IF(AND(C16=$Q$15,D16=$T$10),A16,"")&amp;" "&amp;IF(AND(C17=$Q$15,D17=$T$10),A17,"")&amp;" "&amp;IF(AND(C18=$Q$15,D18=$T$10),A18,"")&amp;" "&amp;IF(AND(C19=$Q$15,D19=$T$10),A19,"")&amp;" "&amp;IF(AND(C20=$Q$15,D20=$T$10),A20,"")&amp;" "&amp;IF(AND(C21=$Q$15,D21=$T$10),A21,"")&amp;" "&amp;IF(AND(C22=$Q$15,D22=$T$10),A22,"")&amp;" "&amp;IF(AND(C23=$Q$15,D23=$T$10),A23,"")&amp;" "&amp;IF(AND(C24=$Q$15,D24=$T$10),A24,"")&amp;" "&amp;IF(AND(C25=$Q$15,D25=$T$10),A25,"")&amp;" "&amp;IF(AND(C26=$Q$15,D26=$T$10),A26,"")&amp;" "&amp;IF(AND(C27=$Q$15,D27=$T$10),A27,"")&amp;" "&amp;IF(AND(C28=$Q$15,D28=$T$10),A28,"")&amp;" "&amp;IF(AND(C29=$Q$15,D29=$T$10),A29,"")&amp;" "&amp;IF(AND(C30=$Q$15,D30=$T$10),A30,"")</f>
        <v xml:space="preserve">                   </v>
      </c>
      <c r="L15" s="109" t="str">
        <f>+IF(AND(C11=$Q$15,D11=$U$10),A11,"")&amp;" "&amp;IF(AND(C12=$Q$15,D12=$U$10),A12,"")&amp;" "&amp;IF(AND(C13=$Q$15,D13=$U$10),A13,"")&amp;" "&amp;IF(AND(C14=$Q$15,D14=$U$10),A14,"")&amp;" "&amp;IF(AND(C15=$Q$15,D15=$U$10),A15,"")&amp;" "&amp;IF(AND(C16=$Q$15,D16=$U$10),A16,"")&amp;" "&amp;IF(AND(C17=$Q$15,D17=$U$10),A17,"")&amp;" "&amp;IF(AND(C18=$Q$15,D18=$U$10),A18,"")&amp;" "&amp;IF(AND(C19=$Q$15,D19=$U$10),A19,"")&amp;" "&amp;IF(AND(C20=$Q$15,D20=$U$10),A20,"")&amp;" "&amp;IF(AND(C21=$Q$15,D21=$U$10),A21,"")&amp;" "&amp;IF(AND(C22=$Q$15,D22=$U$10),A22,"")&amp;" "&amp;IF(AND(C23=$Q$15,D23=$U$10),A23,"")&amp;" "&amp;IF(AND(C24=$Q$15,D24=$U$10),A24,"")&amp;" "&amp;IF(AND(C25=$Q$15,D25=$U$10),A25,"")&amp;" "&amp;IF(AND(C26=$Q$15,D26=$U$10),A26,"")&amp;" "&amp;IF(AND(C27=$Q$15,D27=$U$10),A27,"")&amp;" "&amp;IF(AND(C28=$Q$15,D28=$U$10),A28,"")&amp;" "&amp;IF(AND(C29=$Q$15,D29=$U$10),A29,"")&amp;" "&amp;IF(AND(C30=$Q$15,D30=$U$10),A30,"")</f>
        <v xml:space="preserve">                   </v>
      </c>
      <c r="M15" s="110" t="str">
        <f>+IF(AND(C11=$Q$15,D11=$V$10),A11,"")&amp;" "&amp;IF(AND(C12=$Q$15,D12=$V$10),A12,"")&amp;" "&amp;IF(AND(C13=$Q$15,D13=$V$10),A13,"")&amp;" "&amp;IF(AND(C14=$Q$15,D14=$V$10),A14,"")&amp;" "&amp;IF(AND(C15=$Q$15,D15=$V$10),A15,"")&amp;" "&amp;IF(AND(C16=$Q$15,D16=$V$10),A16,"")&amp;" "&amp;IF(AND(C17=$Q$15,D17=$V$10),A17,"")&amp;" "&amp;IF(AND(C18=$Q$15,D18=$V$10),A18,"")&amp;" "&amp;IF(AND(C19=$Q$15,D19=$V$10),A19,"")&amp;" "&amp;IF(AND(C20=$Q$15,D20=$V$10),A20,"")&amp;" "&amp;IF(AND(C21=$Q$15,D21=$V$10),A21,"")&amp;" "&amp;IF(AND(C22=$Q$15,D22=$V$10),A22,"")&amp;" "&amp;IF(AND(C23=$Q$15,D23=$V$10),A23,"")&amp;" "&amp;IF(AND(C24=$Q$15,D24=$V$10),A24,"")&amp;" "&amp;IF(AND(C25=$Q$15,D25=$V$10),A25,"")&amp;" "&amp;IF(AND(C26=$Q$15,D26=$V$10),A26,"")&amp;" "&amp;IF(AND(C27=$Q$15,D27=$V$10),A27,"")&amp;" "&amp;IF(AND(C28=$Q$15,D28=$V$10),A28,"")&amp;" "&amp;IF(AND(C29=$Q$15,D29=$V$10),A29,"")&amp;" "&amp;IF(AND(C30=$Q$15,D30=$V$10),A30,"")</f>
        <v xml:space="preserve">                   </v>
      </c>
      <c r="N15" s="96"/>
      <c r="O15" s="388"/>
      <c r="P15" s="111">
        <v>0.2</v>
      </c>
      <c r="Q15" s="112" t="s">
        <v>52</v>
      </c>
      <c r="R15" s="107" t="s">
        <v>83</v>
      </c>
      <c r="S15" s="107" t="s">
        <v>83</v>
      </c>
      <c r="T15" s="108" t="s">
        <v>5</v>
      </c>
      <c r="U15" s="109" t="s">
        <v>82</v>
      </c>
      <c r="V15" s="110" t="s">
        <v>81</v>
      </c>
      <c r="Y15" s="80"/>
      <c r="Z15" s="80"/>
      <c r="AA15" s="92"/>
      <c r="AB15" s="102"/>
      <c r="AC15" s="103"/>
      <c r="AD15" s="100"/>
      <c r="AE15" s="100"/>
      <c r="AF15" s="100"/>
      <c r="AG15" s="113"/>
      <c r="AH15" s="100"/>
      <c r="AI15" s="92"/>
      <c r="AJ15" s="92"/>
    </row>
    <row r="16" spans="1:36" ht="33.75" hidden="1" customHeight="1" x14ac:dyDescent="0.2">
      <c r="A16" s="93" t="str">
        <f>'2 CONTEXTO E IDENTIFICACIÓN'!A16</f>
        <v>R6</v>
      </c>
      <c r="B16" s="94" t="str">
        <f>+'2 CONTEXTO E IDENTIFICACIÓN'!E16</f>
        <v xml:space="preserve">  </v>
      </c>
      <c r="C16" s="95" t="str">
        <f>+'3 PROBABIL E IMPACTO INHERENTE'!F16</f>
        <v/>
      </c>
      <c r="D16" s="95" t="str">
        <f>+'3 PROBABIL E IMPACTO INHERENTE'!N16</f>
        <v/>
      </c>
      <c r="E16" s="94" t="str">
        <f t="shared" si="0"/>
        <v/>
      </c>
      <c r="F16" s="96"/>
      <c r="G16" s="96"/>
      <c r="H16" s="96"/>
      <c r="I16" s="96"/>
      <c r="J16" s="96"/>
      <c r="K16" s="96"/>
      <c r="L16" s="96"/>
      <c r="M16" s="96"/>
      <c r="N16" s="96"/>
      <c r="Y16" s="80"/>
      <c r="Z16" s="80"/>
      <c r="AA16" s="92"/>
      <c r="AB16" s="102"/>
      <c r="AC16" s="103"/>
      <c r="AD16" s="100"/>
      <c r="AE16" s="100"/>
      <c r="AF16" s="100"/>
      <c r="AG16" s="100"/>
      <c r="AH16" s="100"/>
      <c r="AI16" s="92"/>
      <c r="AJ16" s="92"/>
    </row>
    <row r="17" spans="1:36" ht="33.75" hidden="1" customHeight="1" x14ac:dyDescent="0.2">
      <c r="A17" s="93" t="str">
        <f>'2 CONTEXTO E IDENTIFICACIÓN'!A17</f>
        <v>R7</v>
      </c>
      <c r="B17" s="94" t="str">
        <f>+'2 CONTEXTO E IDENTIFICACIÓN'!E17</f>
        <v xml:space="preserve">  </v>
      </c>
      <c r="C17" s="95" t="str">
        <f>+'3 PROBABIL E IMPACTO INHERENTE'!F17</f>
        <v/>
      </c>
      <c r="D17" s="95" t="str">
        <f>+'3 PROBABIL E IMPACTO INHERENTE'!N17</f>
        <v/>
      </c>
      <c r="E17" s="94" t="str">
        <f t="shared" si="0"/>
        <v/>
      </c>
      <c r="F17" s="96"/>
      <c r="G17" s="96"/>
      <c r="H17" s="96"/>
      <c r="I17" s="96"/>
      <c r="J17" s="96"/>
      <c r="K17" s="96"/>
      <c r="L17" s="96"/>
      <c r="M17" s="96"/>
      <c r="N17" s="96"/>
      <c r="R17" s="84" t="s">
        <v>85</v>
      </c>
      <c r="T17" s="80"/>
      <c r="U17" s="80"/>
      <c r="V17" s="80"/>
      <c r="W17" s="80"/>
      <c r="X17" s="80"/>
      <c r="Y17" s="80"/>
      <c r="Z17" s="80"/>
      <c r="AA17" s="92"/>
      <c r="AB17" s="102"/>
      <c r="AC17" s="92"/>
      <c r="AD17" s="103"/>
      <c r="AE17" s="103"/>
      <c r="AF17" s="103"/>
      <c r="AG17" s="103"/>
      <c r="AH17" s="103"/>
      <c r="AI17" s="92"/>
      <c r="AJ17" s="92"/>
    </row>
    <row r="18" spans="1:36" ht="33.75" hidden="1" customHeight="1" x14ac:dyDescent="0.2">
      <c r="A18" s="93" t="str">
        <f>'2 CONTEXTO E IDENTIFICACIÓN'!A18</f>
        <v>R8</v>
      </c>
      <c r="B18" s="94" t="str">
        <f>+'2 CONTEXTO E IDENTIFICACIÓN'!E18</f>
        <v xml:space="preserve">  </v>
      </c>
      <c r="C18" s="95" t="str">
        <f>+'3 PROBABIL E IMPACTO INHERENTE'!F18</f>
        <v/>
      </c>
      <c r="D18" s="95" t="str">
        <f>+'3 PROBABIL E IMPACTO INHERENTE'!N18</f>
        <v/>
      </c>
      <c r="E18" s="94" t="str">
        <f t="shared" si="0"/>
        <v/>
      </c>
      <c r="F18" s="96"/>
      <c r="G18" s="96"/>
      <c r="H18" s="96"/>
      <c r="I18" s="96"/>
      <c r="J18" s="96"/>
      <c r="K18" s="96"/>
      <c r="L18" s="96"/>
      <c r="M18" s="96"/>
      <c r="N18" s="96"/>
      <c r="R18" s="114" t="s">
        <v>81</v>
      </c>
      <c r="T18" s="80"/>
      <c r="U18" s="80"/>
      <c r="V18" s="80"/>
      <c r="W18" s="80"/>
      <c r="X18" s="80"/>
      <c r="Y18" s="80"/>
      <c r="Z18" s="80"/>
      <c r="AA18" s="92"/>
      <c r="AB18" s="92"/>
      <c r="AC18" s="92"/>
      <c r="AD18" s="100"/>
      <c r="AE18" s="100"/>
      <c r="AF18" s="100"/>
      <c r="AG18" s="100"/>
      <c r="AH18" s="100"/>
      <c r="AI18" s="92"/>
      <c r="AJ18" s="92"/>
    </row>
    <row r="19" spans="1:36" ht="33.75" hidden="1" customHeight="1" x14ac:dyDescent="0.2">
      <c r="A19" s="93" t="str">
        <f>'2 CONTEXTO E IDENTIFICACIÓN'!A19</f>
        <v>R9</v>
      </c>
      <c r="B19" s="94" t="str">
        <f>+'2 CONTEXTO E IDENTIFICACIÓN'!E19</f>
        <v xml:space="preserve">  </v>
      </c>
      <c r="C19" s="95" t="str">
        <f>+'3 PROBABIL E IMPACTO INHERENTE'!F19</f>
        <v/>
      </c>
      <c r="D19" s="95" t="str">
        <f>+'3 PROBABIL E IMPACTO INHERENTE'!N19</f>
        <v/>
      </c>
      <c r="E19" s="94" t="str">
        <f t="shared" si="0"/>
        <v/>
      </c>
      <c r="F19" s="96"/>
      <c r="G19" s="96"/>
      <c r="H19" s="96"/>
      <c r="I19" s="96"/>
      <c r="J19" s="96"/>
      <c r="K19" s="96"/>
      <c r="L19" s="96"/>
      <c r="M19" s="96"/>
      <c r="N19" s="96"/>
      <c r="R19" s="97" t="s">
        <v>82</v>
      </c>
      <c r="S19" s="80"/>
      <c r="T19" s="80"/>
      <c r="U19" s="80"/>
      <c r="V19" s="80"/>
      <c r="W19" s="80"/>
      <c r="X19" s="80"/>
      <c r="Y19" s="80"/>
      <c r="Z19" s="80"/>
      <c r="AA19" s="92"/>
      <c r="AB19" s="92"/>
      <c r="AC19" s="92"/>
      <c r="AD19" s="100"/>
      <c r="AE19" s="100"/>
      <c r="AF19" s="100"/>
      <c r="AG19" s="100"/>
      <c r="AH19" s="100"/>
      <c r="AI19" s="92"/>
      <c r="AJ19" s="92"/>
    </row>
    <row r="20" spans="1:36" ht="33.75" hidden="1" customHeight="1" x14ac:dyDescent="0.2">
      <c r="A20" s="93" t="str">
        <f>'2 CONTEXTO E IDENTIFICACIÓN'!A20</f>
        <v>R10</v>
      </c>
      <c r="B20" s="94" t="str">
        <f>+'2 CONTEXTO E IDENTIFICACIÓN'!E20</f>
        <v xml:space="preserve">  </v>
      </c>
      <c r="C20" s="95" t="str">
        <f>+'3 PROBABIL E IMPACTO INHERENTE'!F20</f>
        <v/>
      </c>
      <c r="D20" s="95" t="str">
        <f>+'3 PROBABIL E IMPACTO INHERENTE'!N20</f>
        <v/>
      </c>
      <c r="E20" s="94" t="str">
        <f t="shared" si="0"/>
        <v/>
      </c>
      <c r="F20" s="96"/>
      <c r="G20" s="96"/>
      <c r="H20" s="96"/>
      <c r="I20" s="96"/>
      <c r="J20" s="96"/>
      <c r="K20" s="96"/>
      <c r="L20" s="96"/>
      <c r="M20" s="96"/>
      <c r="N20" s="96"/>
      <c r="Q20" s="115"/>
      <c r="R20" s="101" t="s">
        <v>5</v>
      </c>
      <c r="S20" s="115"/>
      <c r="T20" s="115"/>
      <c r="U20" s="115"/>
      <c r="V20" s="115"/>
      <c r="W20" s="115"/>
      <c r="X20" s="115"/>
      <c r="Y20" s="115"/>
      <c r="Z20" s="115"/>
      <c r="AA20" s="92"/>
      <c r="AB20" s="92"/>
      <c r="AC20" s="116"/>
      <c r="AD20" s="116"/>
      <c r="AE20" s="116"/>
      <c r="AF20" s="116"/>
      <c r="AG20" s="116"/>
      <c r="AH20" s="116"/>
      <c r="AI20" s="92"/>
      <c r="AJ20" s="92"/>
    </row>
    <row r="21" spans="1:36" ht="33.75" hidden="1" customHeight="1" x14ac:dyDescent="0.2">
      <c r="A21" s="93" t="str">
        <f>'2 CONTEXTO E IDENTIFICACIÓN'!A21</f>
        <v>R11</v>
      </c>
      <c r="B21" s="94" t="str">
        <f>+'2 CONTEXTO E IDENTIFICACIÓN'!E21</f>
        <v xml:space="preserve">  </v>
      </c>
      <c r="C21" s="95" t="str">
        <f>+'3 PROBABIL E IMPACTO INHERENTE'!F21</f>
        <v/>
      </c>
      <c r="D21" s="95" t="str">
        <f>+'3 PROBABIL E IMPACTO INHERENTE'!N21</f>
        <v/>
      </c>
      <c r="E21" s="94" t="str">
        <f t="shared" si="0"/>
        <v/>
      </c>
      <c r="F21" s="96"/>
      <c r="G21" s="96"/>
      <c r="H21" s="96"/>
      <c r="I21" s="96"/>
      <c r="J21" s="96"/>
      <c r="K21" s="96"/>
      <c r="L21" s="96"/>
      <c r="M21" s="96"/>
      <c r="N21" s="96"/>
      <c r="Q21" s="115"/>
      <c r="R21" s="105" t="s">
        <v>83</v>
      </c>
      <c r="Y21" s="115"/>
      <c r="Z21" s="115"/>
      <c r="AA21" s="92"/>
      <c r="AB21" s="92"/>
      <c r="AC21" s="92"/>
      <c r="AD21" s="100"/>
      <c r="AE21" s="100"/>
      <c r="AF21" s="100"/>
      <c r="AG21" s="100"/>
      <c r="AH21" s="100"/>
      <c r="AI21" s="92"/>
      <c r="AJ21" s="92"/>
    </row>
    <row r="22" spans="1:36" ht="33.75" hidden="1" customHeight="1" x14ac:dyDescent="0.2">
      <c r="A22" s="93" t="str">
        <f>'2 CONTEXTO E IDENTIFICACIÓN'!A22</f>
        <v>R12</v>
      </c>
      <c r="B22" s="94" t="str">
        <f>+'2 CONTEXTO E IDENTIFICACIÓN'!E22</f>
        <v xml:space="preserve">  </v>
      </c>
      <c r="C22" s="95" t="str">
        <f>+'3 PROBABIL E IMPACTO INHERENTE'!F22</f>
        <v/>
      </c>
      <c r="D22" s="95" t="str">
        <f>+'3 PROBABIL E IMPACTO INHERENTE'!N22</f>
        <v/>
      </c>
      <c r="E22" s="94" t="str">
        <f t="shared" si="0"/>
        <v/>
      </c>
      <c r="F22" s="96"/>
      <c r="G22" s="96"/>
      <c r="H22" s="96"/>
      <c r="I22" s="96"/>
      <c r="J22" s="96"/>
      <c r="K22" s="96"/>
      <c r="L22" s="96"/>
      <c r="M22" s="96"/>
      <c r="N22" s="96"/>
      <c r="O22" s="117"/>
      <c r="P22" s="117"/>
      <c r="Q22" s="115"/>
      <c r="Y22" s="115"/>
      <c r="Z22" s="115"/>
      <c r="AA22" s="92"/>
      <c r="AB22" s="92"/>
      <c r="AC22" s="92"/>
      <c r="AD22" s="100"/>
      <c r="AE22" s="100"/>
      <c r="AF22" s="100"/>
      <c r="AG22" s="100"/>
      <c r="AH22" s="100"/>
      <c r="AI22" s="92"/>
      <c r="AJ22" s="92"/>
    </row>
    <row r="23" spans="1:36" ht="33.75" hidden="1" customHeight="1" x14ac:dyDescent="0.2">
      <c r="A23" s="93" t="str">
        <f>'2 CONTEXTO E IDENTIFICACIÓN'!A23</f>
        <v>R13</v>
      </c>
      <c r="B23" s="94" t="str">
        <f>+'2 CONTEXTO E IDENTIFICACIÓN'!E23</f>
        <v xml:space="preserve">  </v>
      </c>
      <c r="C23" s="95" t="str">
        <f>+'3 PROBABIL E IMPACTO INHERENTE'!F23</f>
        <v/>
      </c>
      <c r="D23" s="95" t="str">
        <f>+'3 PROBABIL E IMPACTO INHERENTE'!N23</f>
        <v/>
      </c>
      <c r="E23" s="94" t="str">
        <f t="shared" si="0"/>
        <v/>
      </c>
      <c r="F23" s="96"/>
      <c r="G23" s="96"/>
      <c r="H23" s="96"/>
      <c r="I23" s="96"/>
      <c r="J23" s="96"/>
      <c r="K23" s="96"/>
      <c r="L23" s="96"/>
      <c r="M23" s="96"/>
      <c r="N23" s="96"/>
      <c r="O23" s="117"/>
      <c r="P23" s="117"/>
      <c r="Q23" s="118"/>
      <c r="Y23" s="115"/>
      <c r="Z23" s="115"/>
      <c r="AA23" s="92"/>
      <c r="AB23" s="113"/>
      <c r="AC23" s="113"/>
      <c r="AD23" s="113"/>
      <c r="AE23" s="113"/>
      <c r="AF23" s="113"/>
      <c r="AG23" s="113"/>
      <c r="AH23" s="100"/>
      <c r="AI23" s="92"/>
      <c r="AJ23" s="92"/>
    </row>
    <row r="24" spans="1:36" ht="33.75" hidden="1" customHeight="1" x14ac:dyDescent="0.2">
      <c r="A24" s="93" t="str">
        <f>'2 CONTEXTO E IDENTIFICACIÓN'!A24</f>
        <v>R14</v>
      </c>
      <c r="B24" s="94" t="str">
        <f>+'2 CONTEXTO E IDENTIFICACIÓN'!E24</f>
        <v xml:space="preserve">  </v>
      </c>
      <c r="C24" s="95" t="str">
        <f>+'3 PROBABIL E IMPACTO INHERENTE'!F24</f>
        <v/>
      </c>
      <c r="D24" s="95" t="str">
        <f>+'3 PROBABIL E IMPACTO INHERENTE'!N24</f>
        <v/>
      </c>
      <c r="E24" s="94" t="str">
        <f t="shared" si="0"/>
        <v/>
      </c>
      <c r="F24" s="96"/>
      <c r="G24" s="96"/>
      <c r="H24" s="96"/>
      <c r="I24" s="96"/>
      <c r="J24" s="96"/>
      <c r="K24" s="96"/>
      <c r="L24" s="96"/>
      <c r="M24" s="96"/>
      <c r="N24" s="96"/>
      <c r="O24" s="117"/>
      <c r="P24" s="117"/>
      <c r="AA24" s="92"/>
      <c r="AB24" s="119"/>
      <c r="AC24" s="119"/>
      <c r="AD24" s="119"/>
      <c r="AE24" s="119"/>
      <c r="AF24" s="119"/>
      <c r="AG24" s="119"/>
      <c r="AH24" s="100"/>
      <c r="AI24" s="92"/>
      <c r="AJ24" s="92"/>
    </row>
    <row r="25" spans="1:36" ht="33.75" hidden="1" customHeight="1" x14ac:dyDescent="0.2">
      <c r="A25" s="93" t="str">
        <f>'2 CONTEXTO E IDENTIFICACIÓN'!A25</f>
        <v>R15</v>
      </c>
      <c r="B25" s="94" t="str">
        <f>+'2 CONTEXTO E IDENTIFICACIÓN'!E25</f>
        <v xml:space="preserve">  </v>
      </c>
      <c r="C25" s="95" t="str">
        <f>+'3 PROBABIL E IMPACTO INHERENTE'!F25</f>
        <v/>
      </c>
      <c r="D25" s="95" t="str">
        <f>+'3 PROBABIL E IMPACTO INHERENTE'!N25</f>
        <v/>
      </c>
      <c r="E25" s="94" t="str">
        <f t="shared" si="0"/>
        <v/>
      </c>
      <c r="F25" s="96"/>
      <c r="G25" s="96"/>
      <c r="H25" s="96"/>
      <c r="I25" s="96"/>
      <c r="J25" s="96"/>
      <c r="K25" s="96"/>
      <c r="L25" s="96"/>
      <c r="M25" s="96"/>
      <c r="N25" s="96"/>
      <c r="O25" s="117"/>
      <c r="P25" s="117"/>
      <c r="AA25" s="92"/>
      <c r="AB25" s="113"/>
      <c r="AC25" s="113"/>
      <c r="AD25" s="113"/>
      <c r="AE25" s="113"/>
      <c r="AF25" s="113"/>
      <c r="AG25" s="113"/>
      <c r="AH25" s="100"/>
      <c r="AI25" s="92"/>
      <c r="AJ25" s="92"/>
    </row>
    <row r="26" spans="1:36" ht="33.75" hidden="1" customHeight="1" x14ac:dyDescent="0.2">
      <c r="A26" s="93" t="str">
        <f>'2 CONTEXTO E IDENTIFICACIÓN'!A26</f>
        <v>R16</v>
      </c>
      <c r="B26" s="94" t="str">
        <f>+'2 CONTEXTO E IDENTIFICACIÓN'!E26</f>
        <v xml:space="preserve">  </v>
      </c>
      <c r="C26" s="95" t="str">
        <f>+'3 PROBABIL E IMPACTO INHERENTE'!F26</f>
        <v/>
      </c>
      <c r="D26" s="95" t="str">
        <f>+'3 PROBABIL E IMPACTO INHERENTE'!N26</f>
        <v/>
      </c>
      <c r="E26" s="94" t="str">
        <f t="shared" si="0"/>
        <v/>
      </c>
      <c r="F26" s="96"/>
      <c r="G26" s="96"/>
      <c r="H26" s="96"/>
      <c r="I26" s="96"/>
      <c r="J26" s="96"/>
      <c r="K26" s="96"/>
      <c r="L26" s="96"/>
      <c r="M26" s="96"/>
      <c r="N26" s="96"/>
      <c r="AA26" s="92"/>
      <c r="AB26" s="113"/>
      <c r="AC26" s="113"/>
      <c r="AD26" s="113"/>
      <c r="AE26" s="113"/>
      <c r="AF26" s="113"/>
      <c r="AG26" s="113"/>
      <c r="AH26" s="100"/>
      <c r="AI26" s="92"/>
      <c r="AJ26" s="92"/>
    </row>
    <row r="27" spans="1:36" ht="33.75" hidden="1" customHeight="1" x14ac:dyDescent="0.25">
      <c r="A27" s="93" t="str">
        <f>'2 CONTEXTO E IDENTIFICACIÓN'!A27</f>
        <v>R17</v>
      </c>
      <c r="B27" s="94" t="str">
        <f>+'2 CONTEXTO E IDENTIFICACIÓN'!E27</f>
        <v xml:space="preserve">  </v>
      </c>
      <c r="C27" s="95" t="str">
        <f>+'3 PROBABIL E IMPACTO INHERENTE'!F27</f>
        <v/>
      </c>
      <c r="D27" s="95" t="str">
        <f>+'3 PROBABIL E IMPACTO INHERENTE'!N27</f>
        <v/>
      </c>
      <c r="E27" s="94" t="str">
        <f t="shared" si="0"/>
        <v/>
      </c>
      <c r="F27" s="96"/>
      <c r="G27" s="96"/>
      <c r="H27" s="96"/>
      <c r="I27" s="96"/>
      <c r="J27" s="96"/>
      <c r="K27" s="96"/>
      <c r="L27" s="96"/>
      <c r="M27" s="96"/>
      <c r="N27" s="96"/>
    </row>
    <row r="28" spans="1:36" ht="33.75" hidden="1" customHeight="1" x14ac:dyDescent="0.25">
      <c r="A28" s="93" t="str">
        <f>'2 CONTEXTO E IDENTIFICACIÓN'!A28</f>
        <v>R18</v>
      </c>
      <c r="B28" s="94" t="str">
        <f>+'2 CONTEXTO E IDENTIFICACIÓN'!E28</f>
        <v xml:space="preserve">  </v>
      </c>
      <c r="C28" s="95" t="str">
        <f>+'3 PROBABIL E IMPACTO INHERENTE'!F28</f>
        <v/>
      </c>
      <c r="D28" s="95" t="str">
        <f>+'3 PROBABIL E IMPACTO INHERENTE'!N28</f>
        <v/>
      </c>
      <c r="E28" s="94" t="str">
        <f t="shared" si="0"/>
        <v/>
      </c>
      <c r="F28" s="96"/>
      <c r="G28" s="96"/>
      <c r="H28" s="96"/>
      <c r="I28" s="96"/>
      <c r="J28" s="96"/>
      <c r="K28" s="96"/>
      <c r="L28" s="96"/>
      <c r="M28" s="96"/>
      <c r="N28" s="96"/>
    </row>
    <row r="29" spans="1:36" ht="33.75" hidden="1" customHeight="1" x14ac:dyDescent="0.25">
      <c r="A29" s="93" t="str">
        <f>'2 CONTEXTO E IDENTIFICACIÓN'!A29</f>
        <v>R19</v>
      </c>
      <c r="B29" s="94" t="str">
        <f>+'2 CONTEXTO E IDENTIFICACIÓN'!E29</f>
        <v xml:space="preserve">  </v>
      </c>
      <c r="C29" s="95" t="str">
        <f>+'3 PROBABIL E IMPACTO INHERENTE'!F29</f>
        <v/>
      </c>
      <c r="D29" s="95" t="str">
        <f>+'3 PROBABIL E IMPACTO INHERENTE'!N29</f>
        <v/>
      </c>
      <c r="E29" s="94" t="str">
        <f t="shared" si="0"/>
        <v/>
      </c>
      <c r="F29" s="96"/>
      <c r="G29" s="96"/>
      <c r="H29" s="96"/>
      <c r="I29" s="96"/>
      <c r="J29" s="96"/>
      <c r="K29" s="96"/>
      <c r="L29" s="96"/>
      <c r="M29" s="96"/>
      <c r="N29" s="96"/>
    </row>
    <row r="30" spans="1:36" ht="33.75" hidden="1" customHeight="1" x14ac:dyDescent="0.25">
      <c r="A30" s="93" t="str">
        <f>'2 CONTEXTO E IDENTIFICACIÓN'!A30</f>
        <v>R20</v>
      </c>
      <c r="B30" s="94" t="str">
        <f>+'2 CONTEXTO E IDENTIFICACIÓN'!E30</f>
        <v xml:space="preserve">  </v>
      </c>
      <c r="C30" s="95" t="str">
        <f>+'3 PROBABIL E IMPACTO INHERENTE'!F30</f>
        <v/>
      </c>
      <c r="D30" s="95" t="str">
        <f>+'3 PROBABIL E IMPACTO INHERENTE'!N30</f>
        <v/>
      </c>
      <c r="E30" s="94" t="str">
        <f t="shared" si="0"/>
        <v/>
      </c>
      <c r="F30" s="96"/>
      <c r="G30" s="96"/>
      <c r="H30" s="96"/>
      <c r="I30" s="96"/>
      <c r="J30" s="96"/>
      <c r="K30" s="96"/>
      <c r="L30" s="96"/>
      <c r="M30" s="96"/>
      <c r="N30" s="96"/>
    </row>
    <row r="31" spans="1:36" ht="14.45" hidden="1" customHeight="1" x14ac:dyDescent="0.25">
      <c r="B31" s="76"/>
      <c r="D31" s="76"/>
      <c r="E31" s="76"/>
      <c r="F31" s="76"/>
      <c r="G31" s="76"/>
      <c r="H31" s="76"/>
      <c r="I31" s="76"/>
      <c r="J31" s="76"/>
      <c r="K31" s="76"/>
      <c r="L31" s="76"/>
      <c r="M31" s="76"/>
      <c r="N31" s="76"/>
      <c r="Y31" s="81"/>
      <c r="Z31" s="81"/>
      <c r="AA31" s="81"/>
      <c r="AB31" s="81"/>
      <c r="AC31" s="81"/>
      <c r="AD31" s="76"/>
      <c r="AE31" s="76"/>
      <c r="AF31" s="76"/>
      <c r="AG31" s="76"/>
      <c r="AH31" s="76"/>
    </row>
    <row r="32" spans="1:36" ht="39" customHeight="1" x14ac:dyDescent="0.25">
      <c r="B32" s="76"/>
      <c r="D32" s="76"/>
      <c r="E32" s="76"/>
      <c r="F32" s="76"/>
      <c r="G32" s="76"/>
      <c r="H32" s="76"/>
      <c r="I32" s="76"/>
      <c r="J32" s="76"/>
      <c r="K32" s="76"/>
      <c r="L32" s="76"/>
      <c r="M32" s="76"/>
      <c r="N32" s="76"/>
      <c r="Y32" s="81"/>
      <c r="Z32" s="81"/>
      <c r="AA32" s="81"/>
      <c r="AB32" s="81"/>
      <c r="AC32" s="81"/>
      <c r="AD32" s="76"/>
      <c r="AE32" s="76"/>
      <c r="AF32" s="76"/>
      <c r="AG32" s="76"/>
      <c r="AH32" s="76"/>
    </row>
    <row r="33" spans="25:29" s="76" customFormat="1" ht="19.5" customHeight="1" x14ac:dyDescent="0.25">
      <c r="Y33" s="81"/>
      <c r="Z33" s="81"/>
      <c r="AA33" s="81"/>
      <c r="AB33" s="81"/>
      <c r="AC33" s="81"/>
    </row>
    <row r="34" spans="25:29" s="76" customFormat="1" ht="19.5" customHeight="1" x14ac:dyDescent="0.25">
      <c r="Y34" s="81"/>
      <c r="Z34" s="81"/>
      <c r="AA34" s="81"/>
      <c r="AB34" s="81"/>
      <c r="AC34" s="81"/>
    </row>
    <row r="35" spans="25:29" s="76" customFormat="1" ht="19.5" customHeight="1" x14ac:dyDescent="0.25">
      <c r="Y35" s="81"/>
      <c r="Z35" s="81"/>
      <c r="AA35" s="81"/>
      <c r="AB35" s="81"/>
      <c r="AC35" s="81"/>
    </row>
    <row r="36" spans="25:29" s="76" customFormat="1" ht="19.5" customHeight="1" x14ac:dyDescent="0.25">
      <c r="Y36" s="81"/>
      <c r="Z36" s="81"/>
      <c r="AA36" s="81"/>
      <c r="AB36" s="81"/>
      <c r="AC36" s="81"/>
    </row>
    <row r="37" spans="25:29" s="76" customFormat="1" ht="19.5" customHeight="1" x14ac:dyDescent="0.25">
      <c r="Y37" s="81"/>
      <c r="Z37" s="81"/>
      <c r="AA37" s="81"/>
      <c r="AB37" s="81"/>
      <c r="AC37" s="81"/>
    </row>
  </sheetData>
  <autoFilter ref="A10:AJ10">
    <filterColumn colId="27" showButton="0"/>
    <filterColumn colId="28" showButton="0"/>
    <filterColumn colId="29" showButton="0"/>
    <filterColumn colId="30" showButton="0"/>
    <filterColumn colId="31" showButton="0"/>
    <filterColumn colId="32" showButton="0"/>
  </autoFilter>
  <dataConsolidate/>
  <mergeCells count="9">
    <mergeCell ref="O11:O15"/>
    <mergeCell ref="I9:M9"/>
    <mergeCell ref="G11:G15"/>
    <mergeCell ref="G8:M8"/>
    <mergeCell ref="A1:A4"/>
    <mergeCell ref="R8:V8"/>
    <mergeCell ref="B1:D4"/>
    <mergeCell ref="B6:E6"/>
    <mergeCell ref="C9:E9"/>
  </mergeCells>
  <conditionalFormatting sqref="C11:C30">
    <cfRule type="cellIs" dxfId="78" priority="6" operator="equal">
      <formula>$Q$15</formula>
    </cfRule>
    <cfRule type="cellIs" dxfId="77" priority="7" operator="equal">
      <formula>$Q$14</formula>
    </cfRule>
    <cfRule type="cellIs" dxfId="76" priority="8" operator="equal">
      <formula>$Q$13</formula>
    </cfRule>
    <cfRule type="cellIs" dxfId="75" priority="9" operator="equal">
      <formula>$Q$12</formula>
    </cfRule>
    <cfRule type="cellIs" dxfId="74" priority="10" operator="equal">
      <formula>$Q$11</formula>
    </cfRule>
  </conditionalFormatting>
  <conditionalFormatting sqref="D11:D30">
    <cfRule type="cellIs" dxfId="73" priority="1" operator="equal">
      <formula>$R$10</formula>
    </cfRule>
    <cfRule type="cellIs" dxfId="72" priority="2" operator="equal">
      <formula>$S$10</formula>
    </cfRule>
    <cfRule type="cellIs" dxfId="71" priority="3" operator="equal">
      <formula>$T$10</formula>
    </cfRule>
    <cfRule type="cellIs" dxfId="70" priority="4" operator="equal">
      <formula>$U$10</formula>
    </cfRule>
    <cfRule type="cellIs" dxfId="69" priority="5" operator="equal">
      <formula>$V$10</formula>
    </cfRule>
  </conditionalFormatting>
  <conditionalFormatting sqref="E11:E30">
    <cfRule type="cellIs" dxfId="68" priority="102" operator="equal">
      <formula>$R$18</formula>
    </cfRule>
    <cfRule type="cellIs" dxfId="67" priority="103" operator="equal">
      <formula>$R$19</formula>
    </cfRule>
    <cfRule type="cellIs" dxfId="66" priority="104" operator="equal">
      <formula>$R$20</formula>
    </cfRule>
    <cfRule type="cellIs" dxfId="65" priority="105" operator="equal">
      <formula>$R$21</formula>
    </cfRule>
  </conditionalFormatting>
  <dataValidations disablePrompts="1" count="3">
    <dataValidation type="list" allowBlank="1" showInputMessage="1" showErrorMessage="1" sqref="JB11:JH18">
      <formula1>#REF!</formula1>
    </dataValidation>
    <dataValidation allowBlank="1" showInputMessage="1" showErrorMessage="1" prompt="La probabilidad se encuentra determinada por una escala de 1 a 3, siendo 1 la menor probabilidad de ocurrencia del riesgo y 3 la mayor probabilidad de  ocurrencia." sqref="JA10"/>
    <dataValidation allowBlank="1" showInputMessage="1" showErrorMessage="1" prompt="Es la materialización del riesgo y las consecuencias de su aparición. Su escala es: 5 bajo impacto, 10 medio, 20 alto impacto._x000a_" sqref="JB10:JH10"/>
  </dataValidations>
  <printOptions horizontalCentered="1" verticalCentered="1"/>
  <pageMargins left="0.31496062992125984" right="0.27559055118110237" top="0.23622047244094491" bottom="0.15748031496062992" header="0" footer="0"/>
  <pageSetup paperSize="5" scale="65"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A1:Z91"/>
  <sheetViews>
    <sheetView showGridLines="0" zoomScale="69" zoomScaleNormal="69" zoomScaleSheetLayoutView="57" workbookViewId="0">
      <pane xSplit="1" ySplit="10" topLeftCell="B23" activePane="bottomRight" state="frozen"/>
      <selection pane="topRight" activeCell="B1" sqref="B1"/>
      <selection pane="bottomLeft" activeCell="A7" sqref="A7"/>
      <selection pane="bottomRight" activeCell="D23" sqref="D23:D26"/>
    </sheetView>
  </sheetViews>
  <sheetFormatPr baseColWidth="10" defaultColWidth="11.42578125" defaultRowHeight="14.25" x14ac:dyDescent="0.25"/>
  <cols>
    <col min="1" max="1" width="14.42578125" style="50" customWidth="1" collapsed="1"/>
    <col min="2" max="2" width="24.7109375" style="50" customWidth="1" collapsed="1"/>
    <col min="3" max="3" width="16" style="50" customWidth="1" collapsed="1"/>
    <col min="4" max="4" width="11.42578125" style="50" customWidth="1" collapsed="1"/>
    <col min="5" max="5" width="10.140625" style="50" customWidth="1" collapsed="1"/>
    <col min="6" max="6" width="15.42578125" style="50" customWidth="1" collapsed="1"/>
    <col min="7" max="7" width="19.7109375" style="50" customWidth="1" collapsed="1"/>
    <col min="8" max="8" width="21.85546875" style="50" customWidth="1" collapsed="1"/>
    <col min="9" max="9" width="25.85546875" style="50" customWidth="1" collapsed="1"/>
    <col min="10" max="10" width="15.42578125" style="50" customWidth="1" collapsed="1"/>
    <col min="11" max="11" width="12.140625" style="57" customWidth="1" collapsed="1"/>
    <col min="12" max="12" width="17.28515625" style="57" customWidth="1" collapsed="1"/>
    <col min="13" max="13" width="17.42578125" style="50" customWidth="1" collapsed="1"/>
    <col min="14" max="14" width="12.140625" style="57" customWidth="1" collapsed="1"/>
    <col min="15" max="15" width="17" style="57" customWidth="1" collapsed="1"/>
    <col min="16" max="16" width="18.42578125" style="57" customWidth="1" collapsed="1"/>
    <col min="17" max="17" width="22.140625" style="57" customWidth="1" collapsed="1"/>
    <col min="18" max="18" width="17.7109375" style="280" customWidth="1" collapsed="1"/>
    <col min="19" max="19" width="21.42578125" style="280" customWidth="1" collapsed="1"/>
    <col min="20" max="20" width="20.28515625" style="280" customWidth="1" collapsed="1"/>
    <col min="21" max="22" width="14.42578125" style="182" customWidth="1" collapsed="1"/>
    <col min="23" max="23" width="11.42578125" style="50" collapsed="1"/>
    <col min="24" max="24" width="21.7109375" style="10" customWidth="1" collapsed="1"/>
    <col min="25" max="25" width="15.140625" style="10" customWidth="1" collapsed="1"/>
    <col min="26" max="26" width="13.140625" style="10" customWidth="1" collapsed="1"/>
    <col min="27" max="16384" width="11.42578125" style="50" collapsed="1"/>
  </cols>
  <sheetData>
    <row r="1" spans="1:26" ht="18" customHeight="1" x14ac:dyDescent="0.25">
      <c r="A1" s="410"/>
      <c r="B1" s="378" t="str">
        <f>+'2 CONTEXTO E IDENTIFICACIÓN'!B1</f>
        <v>MAPA RIESGOS OPERATIVOS  POR PROCESOS</v>
      </c>
      <c r="C1" s="378"/>
      <c r="D1" s="378"/>
      <c r="E1" s="378"/>
      <c r="F1" s="378"/>
      <c r="G1" s="378"/>
      <c r="H1" s="378"/>
      <c r="I1" s="378"/>
      <c r="J1" s="378"/>
      <c r="K1" s="378"/>
      <c r="L1" s="378"/>
      <c r="M1" s="378"/>
      <c r="N1" s="378"/>
      <c r="O1" s="378"/>
      <c r="P1" s="378"/>
      <c r="Q1" s="378"/>
      <c r="R1" s="378"/>
      <c r="S1" s="378"/>
      <c r="T1" s="378"/>
      <c r="U1" s="380" t="str">
        <f>+'2 CONTEXTO E IDENTIFICACIÓN'!I1</f>
        <v xml:space="preserve">Código: </v>
      </c>
      <c r="V1" s="380"/>
    </row>
    <row r="2" spans="1:26" ht="18" customHeight="1" x14ac:dyDescent="0.25">
      <c r="A2" s="410"/>
      <c r="B2" s="378"/>
      <c r="C2" s="378"/>
      <c r="D2" s="378"/>
      <c r="E2" s="378"/>
      <c r="F2" s="378"/>
      <c r="G2" s="378"/>
      <c r="H2" s="378"/>
      <c r="I2" s="378"/>
      <c r="J2" s="378"/>
      <c r="K2" s="378"/>
      <c r="L2" s="378"/>
      <c r="M2" s="378"/>
      <c r="N2" s="378"/>
      <c r="O2" s="378"/>
      <c r="P2" s="378"/>
      <c r="Q2" s="378"/>
      <c r="R2" s="378"/>
      <c r="S2" s="378"/>
      <c r="T2" s="378"/>
      <c r="U2" s="380" t="str">
        <f>+'2 CONTEXTO E IDENTIFICACIÓN'!I2</f>
        <v xml:space="preserve">Fecha: </v>
      </c>
      <c r="V2" s="380"/>
    </row>
    <row r="3" spans="1:26" s="47" customFormat="1" ht="18" customHeight="1" x14ac:dyDescent="0.25">
      <c r="A3" s="410"/>
      <c r="B3" s="378"/>
      <c r="C3" s="378"/>
      <c r="D3" s="378"/>
      <c r="E3" s="378"/>
      <c r="F3" s="378"/>
      <c r="G3" s="378"/>
      <c r="H3" s="378"/>
      <c r="I3" s="378"/>
      <c r="J3" s="378"/>
      <c r="K3" s="378"/>
      <c r="L3" s="378"/>
      <c r="M3" s="378"/>
      <c r="N3" s="378"/>
      <c r="O3" s="378"/>
      <c r="P3" s="378"/>
      <c r="Q3" s="378"/>
      <c r="R3" s="378"/>
      <c r="S3" s="378"/>
      <c r="T3" s="378"/>
      <c r="U3" s="380" t="str">
        <f>+'2 CONTEXTO E IDENTIFICACIÓN'!I3</f>
        <v>Versión: 001</v>
      </c>
      <c r="V3" s="380"/>
      <c r="W3" s="50"/>
      <c r="X3" s="10"/>
      <c r="Y3" s="10"/>
      <c r="Z3" s="10"/>
    </row>
    <row r="4" spans="1:26" s="47" customFormat="1" ht="18" customHeight="1" x14ac:dyDescent="0.2">
      <c r="A4" s="411"/>
      <c r="B4" s="378"/>
      <c r="C4" s="378"/>
      <c r="D4" s="378"/>
      <c r="E4" s="378"/>
      <c r="F4" s="378"/>
      <c r="G4" s="378"/>
      <c r="H4" s="378"/>
      <c r="I4" s="378"/>
      <c r="J4" s="378"/>
      <c r="K4" s="378"/>
      <c r="L4" s="378"/>
      <c r="M4" s="378"/>
      <c r="N4" s="378"/>
      <c r="O4" s="378"/>
      <c r="P4" s="378"/>
      <c r="Q4" s="378"/>
      <c r="R4" s="378"/>
      <c r="S4" s="378"/>
      <c r="T4" s="378"/>
      <c r="U4" s="380" t="str">
        <f>+'2 CONTEXTO E IDENTIFICACIÓN'!I4</f>
        <v>Página:</v>
      </c>
      <c r="V4" s="380"/>
      <c r="W4" s="50"/>
      <c r="X4" s="9"/>
      <c r="Y4" s="9"/>
      <c r="Z4" s="9"/>
    </row>
    <row r="5" spans="1:26" s="47" customFormat="1" ht="9" customHeight="1" x14ac:dyDescent="0.2">
      <c r="F5" s="52"/>
      <c r="G5" s="51"/>
      <c r="H5" s="52"/>
      <c r="I5" s="52"/>
      <c r="J5" s="52"/>
      <c r="K5" s="52"/>
      <c r="L5" s="52"/>
      <c r="M5" s="51"/>
      <c r="N5" s="52"/>
      <c r="O5" s="52"/>
      <c r="P5" s="52"/>
      <c r="Q5" s="52"/>
      <c r="R5" s="273"/>
      <c r="S5" s="49"/>
      <c r="T5" s="276"/>
      <c r="U5" s="182"/>
      <c r="V5" s="272"/>
      <c r="W5" s="50"/>
      <c r="X5" s="9"/>
      <c r="Y5" s="9"/>
      <c r="Z5" s="9"/>
    </row>
    <row r="6" spans="1:26" s="47" customFormat="1" ht="15.75" thickBot="1" x14ac:dyDescent="0.25">
      <c r="A6" s="19" t="s">
        <v>151</v>
      </c>
      <c r="B6" s="379" t="str">
        <f>+IF('2 CONTEXTO E IDENTIFICACIÓN'!$B$6="","",'2 CONTEXTO E IDENTIFICACIÓN'!$B$6)</f>
        <v>Control Interno</v>
      </c>
      <c r="C6" s="379"/>
      <c r="D6" s="379"/>
      <c r="E6" s="379"/>
      <c r="F6" s="379"/>
      <c r="G6" s="379"/>
      <c r="H6" s="379"/>
      <c r="I6" s="379"/>
      <c r="J6" s="379"/>
      <c r="K6" s="379"/>
      <c r="L6" s="379"/>
      <c r="M6" s="379"/>
      <c r="N6" s="379"/>
      <c r="O6" s="379"/>
      <c r="P6" s="379"/>
      <c r="Q6" s="379"/>
      <c r="R6" s="379"/>
      <c r="S6" s="379"/>
      <c r="T6" s="379"/>
      <c r="U6" s="379"/>
      <c r="V6" s="379"/>
      <c r="W6" s="50"/>
      <c r="X6" s="9"/>
      <c r="Y6" s="9"/>
      <c r="Z6" s="9"/>
    </row>
    <row r="7" spans="1:26" s="53" customFormat="1" ht="16.5" customHeight="1" x14ac:dyDescent="0.25">
      <c r="A7" s="76"/>
      <c r="B7" s="76"/>
      <c r="C7" s="76"/>
      <c r="D7" s="76"/>
      <c r="E7" s="76" t="s">
        <v>42</v>
      </c>
      <c r="F7" s="282" t="s">
        <v>43</v>
      </c>
      <c r="G7" s="76"/>
      <c r="H7" s="76"/>
      <c r="I7" s="76"/>
      <c r="J7" s="81"/>
      <c r="K7" s="81"/>
      <c r="L7" s="81"/>
      <c r="M7" s="81"/>
      <c r="N7" s="81"/>
      <c r="O7" s="81"/>
      <c r="P7" s="81"/>
      <c r="Q7" s="81"/>
      <c r="R7" s="401" t="s">
        <v>195</v>
      </c>
      <c r="S7" s="401" t="s">
        <v>196</v>
      </c>
      <c r="T7" s="401" t="s">
        <v>197</v>
      </c>
      <c r="U7" s="210"/>
      <c r="V7" s="210"/>
      <c r="W7" s="50"/>
      <c r="X7" s="364" t="s">
        <v>258</v>
      </c>
      <c r="Y7" s="365"/>
      <c r="Z7" s="366"/>
    </row>
    <row r="8" spans="1:26" s="53" customFormat="1" ht="16.5" customHeight="1" x14ac:dyDescent="0.25">
      <c r="A8" s="209"/>
      <c r="B8" s="208"/>
      <c r="C8" s="208"/>
      <c r="D8" s="210"/>
      <c r="E8" s="76"/>
      <c r="F8" s="76"/>
      <c r="G8" s="76"/>
      <c r="H8" s="76"/>
      <c r="I8" s="76"/>
      <c r="J8" s="386" t="s">
        <v>107</v>
      </c>
      <c r="K8" s="386"/>
      <c r="L8" s="386"/>
      <c r="M8" s="386"/>
      <c r="N8" s="386"/>
      <c r="O8" s="386"/>
      <c r="P8" s="386"/>
      <c r="Q8" s="386"/>
      <c r="R8" s="401"/>
      <c r="S8" s="401"/>
      <c r="T8" s="401"/>
      <c r="U8" s="210"/>
      <c r="V8" s="210"/>
      <c r="W8" s="50"/>
      <c r="X8" s="25" t="s">
        <v>49</v>
      </c>
      <c r="Y8" s="26" t="s">
        <v>259</v>
      </c>
      <c r="Z8" s="27" t="s">
        <v>260</v>
      </c>
    </row>
    <row r="9" spans="1:26" ht="66" customHeight="1" x14ac:dyDescent="0.25">
      <c r="A9" s="359" t="s">
        <v>191</v>
      </c>
      <c r="B9" s="359" t="s">
        <v>190</v>
      </c>
      <c r="C9" s="359" t="s">
        <v>111</v>
      </c>
      <c r="D9" s="359" t="s">
        <v>112</v>
      </c>
      <c r="E9" s="403" t="s">
        <v>108</v>
      </c>
      <c r="F9" s="408" t="s">
        <v>169</v>
      </c>
      <c r="G9" s="409"/>
      <c r="H9" s="403"/>
      <c r="I9" s="283"/>
      <c r="J9" s="405" t="s">
        <v>102</v>
      </c>
      <c r="K9" s="406"/>
      <c r="L9" s="406"/>
      <c r="M9" s="406"/>
      <c r="N9" s="407"/>
      <c r="O9" s="405" t="s">
        <v>106</v>
      </c>
      <c r="P9" s="406"/>
      <c r="Q9" s="407"/>
      <c r="R9" s="402"/>
      <c r="S9" s="402"/>
      <c r="T9" s="402"/>
      <c r="U9" s="210"/>
      <c r="V9" s="210"/>
      <c r="X9" s="30" t="s">
        <v>52</v>
      </c>
      <c r="Y9" s="33">
        <v>0.01</v>
      </c>
      <c r="Z9" s="32">
        <v>0.2</v>
      </c>
    </row>
    <row r="10" spans="1:26" s="46" customFormat="1" ht="60.75" thickBot="1" x14ac:dyDescent="0.3">
      <c r="A10" s="394"/>
      <c r="B10" s="394"/>
      <c r="C10" s="394"/>
      <c r="D10" s="394"/>
      <c r="E10" s="404"/>
      <c r="F10" s="284" t="s">
        <v>261</v>
      </c>
      <c r="G10" s="285" t="s">
        <v>170</v>
      </c>
      <c r="H10" s="285" t="s">
        <v>171</v>
      </c>
      <c r="I10" s="285" t="s">
        <v>255</v>
      </c>
      <c r="J10" s="284" t="s">
        <v>87</v>
      </c>
      <c r="K10" s="286" t="s">
        <v>88</v>
      </c>
      <c r="L10" s="286" t="s">
        <v>110</v>
      </c>
      <c r="M10" s="284" t="s">
        <v>89</v>
      </c>
      <c r="N10" s="286" t="s">
        <v>90</v>
      </c>
      <c r="O10" s="286" t="s">
        <v>94</v>
      </c>
      <c r="P10" s="286" t="s">
        <v>3</v>
      </c>
      <c r="Q10" s="286" t="s">
        <v>99</v>
      </c>
      <c r="R10" s="286" t="s">
        <v>109</v>
      </c>
      <c r="S10" s="286" t="s">
        <v>113</v>
      </c>
      <c r="T10" s="287" t="s">
        <v>10</v>
      </c>
      <c r="U10" s="286" t="s">
        <v>256</v>
      </c>
      <c r="V10" s="286" t="s">
        <v>257</v>
      </c>
      <c r="X10" s="35" t="s">
        <v>54</v>
      </c>
      <c r="Y10" s="33">
        <v>0.21</v>
      </c>
      <c r="Z10" s="32">
        <v>0.4</v>
      </c>
    </row>
    <row r="11" spans="1:26" ht="186" thickBot="1" x14ac:dyDescent="0.3">
      <c r="A11" s="412" t="str">
        <f>'2 CONTEXTO E IDENTIFICACIÓN'!A11</f>
        <v>R1</v>
      </c>
      <c r="B11" s="418" t="str">
        <f>+'2 CONTEXTO E IDENTIFICACIÓN'!E11</f>
        <v>Posibilidad de pérdida Reputacional  por hallazgos generados por los organismos externos de control o notificaciones de otras entidades externas debido a la no presentación o presentación de los informes de ley por fuera de los términos</v>
      </c>
      <c r="C11" s="395">
        <f>+'3 PROBABIL E IMPACTO INHERENTE'!E11</f>
        <v>0.4</v>
      </c>
      <c r="D11" s="398">
        <f>+'3 PROBABIL E IMPACTO INHERENTE'!M11</f>
        <v>0.2</v>
      </c>
      <c r="E11" s="58">
        <v>1</v>
      </c>
      <c r="F11" s="61" t="s">
        <v>286</v>
      </c>
      <c r="G11" s="61" t="s">
        <v>280</v>
      </c>
      <c r="H11" s="61" t="s">
        <v>281</v>
      </c>
      <c r="I11" s="303" t="str">
        <f>+CONCATENATE(F11," ",G11," ",H11)</f>
        <v>La Asesora de Control Interno realiza revisión periódica de los medios de comunicación oficiales de la entidad, verificando si existen requerimientos de información de Entes Externos de Control En caso de detectar desviaciones, procederá a notificar al gerente de la empresa y corregir el curso de la acción</v>
      </c>
      <c r="J11" s="5" t="s">
        <v>104</v>
      </c>
      <c r="K11" s="54">
        <f>+IF(J11='11 FORMULAS'!$E$4,'11 FORMULAS'!$F$4,IF(J11='11 FORMULAS'!$E$5,'11 FORMULAS'!$F$5,IF(J11='11 FORMULAS'!$E$6,'11 FORMULAS'!$F$6,"")))</f>
        <v>0.15</v>
      </c>
      <c r="L11" s="54" t="str">
        <f>+IF(OR(J11='11 FORMULAS'!$O$4,J11='11 FORMULAS'!$O$5),'11 FORMULAS'!$P$5,IF(J11='11 FORMULAS'!$O$6,'11 FORMULAS'!$P$6,""))</f>
        <v>Probabilidad</v>
      </c>
      <c r="M11" s="5" t="s">
        <v>92</v>
      </c>
      <c r="N11" s="54">
        <f>+IF(M11='11 FORMULAS'!$H$4,'11 FORMULAS'!$I$4,IF(M11='11 FORMULAS'!$H$5,'11 FORMULAS'!$I$5,""))</f>
        <v>0.15</v>
      </c>
      <c r="O11" s="6" t="s">
        <v>95</v>
      </c>
      <c r="P11" s="6" t="s">
        <v>97</v>
      </c>
      <c r="Q11" s="6" t="s">
        <v>100</v>
      </c>
      <c r="R11" s="277">
        <f>+IFERROR(K11+N11,"")</f>
        <v>0.3</v>
      </c>
      <c r="S11" s="277">
        <f>IF(L11='11 FORMULAS'!$P$5,C11-(C11*R11),C11)</f>
        <v>0.28000000000000003</v>
      </c>
      <c r="T11" s="277">
        <f>IF(L11='11 FORMULAS'!$P$6,D11-(D11*R11),D11)</f>
        <v>0.2</v>
      </c>
      <c r="U11" s="421">
        <f>+IF(S14="","",S14)</f>
        <v>0.16800000000000001</v>
      </c>
      <c r="V11" s="424">
        <f>+IF(T14="","",T14)</f>
        <v>0.2</v>
      </c>
      <c r="X11" s="38" t="s">
        <v>56</v>
      </c>
      <c r="Y11" s="33">
        <v>0.41</v>
      </c>
      <c r="Z11" s="32">
        <v>0.6</v>
      </c>
    </row>
    <row r="12" spans="1:26" ht="214.5" thickBot="1" x14ac:dyDescent="0.3">
      <c r="A12" s="413"/>
      <c r="B12" s="419"/>
      <c r="C12" s="396"/>
      <c r="D12" s="399"/>
      <c r="E12" s="59">
        <v>2</v>
      </c>
      <c r="F12" s="61" t="s">
        <v>286</v>
      </c>
      <c r="G12" s="202" t="s">
        <v>282</v>
      </c>
      <c r="H12" s="202" t="s">
        <v>283</v>
      </c>
      <c r="I12" s="305" t="str">
        <f>+CONCATENATE(F12," ",G12," ",H12)</f>
        <v>La Asesora de Control Interno realiza revisión periódica del Programa Anual de Auditoría y presentará informes de avance ante el Comité Institucional de Coordinación de Control Interno, exponiendo los resultados y avances de cada período. En caso de detectar desviaciones, informará al CICCI para tomar las medidas correspondientes</v>
      </c>
      <c r="J12" s="1" t="s">
        <v>103</v>
      </c>
      <c r="K12" s="55">
        <f>+IF(J12='11 FORMULAS'!$E$4,'11 FORMULAS'!$F$4,IF(J12='11 FORMULAS'!$E$5,'11 FORMULAS'!$F$5,IF(J12='11 FORMULAS'!$E$6,'11 FORMULAS'!$F$6,"")))</f>
        <v>0.25</v>
      </c>
      <c r="L12" s="55" t="str">
        <f>+IF(OR(J12='11 FORMULAS'!$O$4,J12='11 FORMULAS'!$O$5),'11 FORMULAS'!$P$5,IF(J12='11 FORMULAS'!$O$6,'11 FORMULAS'!$P$6,""))</f>
        <v>Probabilidad</v>
      </c>
      <c r="M12" s="1" t="s">
        <v>92</v>
      </c>
      <c r="N12" s="55">
        <f>+IF(M12='11 FORMULAS'!$H$4,'11 FORMULAS'!$I$4,IF(M12='11 FORMULAS'!$H$5,'11 FORMULAS'!$I$5,""))</f>
        <v>0.15</v>
      </c>
      <c r="O12" s="4" t="s">
        <v>95</v>
      </c>
      <c r="P12" s="6" t="s">
        <v>97</v>
      </c>
      <c r="Q12" s="6" t="s">
        <v>100</v>
      </c>
      <c r="R12" s="278">
        <f t="shared" ref="R12:R14" si="0">+IFERROR(K12+N12,"")</f>
        <v>0.4</v>
      </c>
      <c r="S12" s="278">
        <f>IF(L12='11 FORMULAS'!$P$5,S11-(S11*R12),S11)</f>
        <v>0.16800000000000001</v>
      </c>
      <c r="T12" s="278">
        <f>IF(L12='11 FORMULAS'!$P$6,T11-(T11*R12),T11)</f>
        <v>0.2</v>
      </c>
      <c r="U12" s="422"/>
      <c r="V12" s="425"/>
      <c r="X12" s="39" t="s">
        <v>58</v>
      </c>
      <c r="Y12" s="33">
        <v>0.61</v>
      </c>
      <c r="Z12" s="32">
        <v>0.8</v>
      </c>
    </row>
    <row r="13" spans="1:26" ht="36" hidden="1" customHeight="1" x14ac:dyDescent="0.25">
      <c r="A13" s="413"/>
      <c r="B13" s="419"/>
      <c r="C13" s="396"/>
      <c r="D13" s="399"/>
      <c r="E13" s="59">
        <v>3</v>
      </c>
      <c r="F13" s="202"/>
      <c r="G13" s="202"/>
      <c r="H13" s="202"/>
      <c r="I13" s="270" t="str">
        <f t="shared" ref="I13:I42" si="1">+CONCATENATE(F13," ",G13," ",H13)</f>
        <v xml:space="preserve">  </v>
      </c>
      <c r="J13" s="1"/>
      <c r="K13" s="55" t="str">
        <f>+IF(J13='11 FORMULAS'!$E$4,'11 FORMULAS'!$F$4,IF(J13='11 FORMULAS'!$E$5,'11 FORMULAS'!$F$5,IF(J13='11 FORMULAS'!$E$6,'11 FORMULAS'!$F$6,"")))</f>
        <v/>
      </c>
      <c r="L13" s="55" t="str">
        <f>+IF(OR(J13='11 FORMULAS'!$O$4,J13='11 FORMULAS'!$O$5),'11 FORMULAS'!$P$5,IF(J13='11 FORMULAS'!$O$6,'11 FORMULAS'!$P$6,""))</f>
        <v/>
      </c>
      <c r="M13" s="1"/>
      <c r="N13" s="55" t="str">
        <f>+IF(M13='11 FORMULAS'!$H$4,'11 FORMULAS'!$I$4,IF(M13='11 FORMULAS'!$H$5,'11 FORMULAS'!$I$5,""))</f>
        <v/>
      </c>
      <c r="O13" s="4"/>
      <c r="P13" s="4"/>
      <c r="Q13" s="4"/>
      <c r="R13" s="278" t="str">
        <f>+IFERROR(K13+N13,"")</f>
        <v/>
      </c>
      <c r="S13" s="278">
        <f>IF(L13='11 FORMULAS'!$P$5,S12-(S12*R13),S12)</f>
        <v>0.16800000000000001</v>
      </c>
      <c r="T13" s="278">
        <f>IF(L13='11 FORMULAS'!$P$6,T12-(T12*R13),T12)</f>
        <v>0.2</v>
      </c>
      <c r="U13" s="422"/>
      <c r="V13" s="425"/>
    </row>
    <row r="14" spans="1:26" ht="36" hidden="1" customHeight="1" thickBot="1" x14ac:dyDescent="0.3">
      <c r="A14" s="414"/>
      <c r="B14" s="420"/>
      <c r="C14" s="397"/>
      <c r="D14" s="400"/>
      <c r="E14" s="60">
        <v>4</v>
      </c>
      <c r="F14" s="203"/>
      <c r="G14" s="203"/>
      <c r="H14" s="203"/>
      <c r="I14" s="271" t="str">
        <f t="shared" si="1"/>
        <v xml:space="preserve">  </v>
      </c>
      <c r="J14" s="7"/>
      <c r="K14" s="56" t="str">
        <f>+IF(J14='11 FORMULAS'!$E$4,'11 FORMULAS'!$F$4,IF(J14='11 FORMULAS'!$E$5,'11 FORMULAS'!$F$5,IF(J14='11 FORMULAS'!$E$6,'11 FORMULAS'!$F$6,"")))</f>
        <v/>
      </c>
      <c r="L14" s="56" t="str">
        <f>+IF(OR(J14='11 FORMULAS'!$O$4,J14='11 FORMULAS'!$O$5),'11 FORMULAS'!$P$5,IF(J14='11 FORMULAS'!$O$6,'11 FORMULAS'!$P$6,""))</f>
        <v/>
      </c>
      <c r="M14" s="7"/>
      <c r="N14" s="56" t="str">
        <f>+IF(M14='11 FORMULAS'!$H$4,'11 FORMULAS'!$I$4,IF(M14='11 FORMULAS'!$H$5,'11 FORMULAS'!$I$5,""))</f>
        <v/>
      </c>
      <c r="O14" s="8"/>
      <c r="P14" s="8"/>
      <c r="Q14" s="8"/>
      <c r="R14" s="279" t="str">
        <f t="shared" si="0"/>
        <v/>
      </c>
      <c r="S14" s="279">
        <f>IF(L14='11 FORMULAS'!$P$5,S13-(S13*R14),S13)</f>
        <v>0.16800000000000001</v>
      </c>
      <c r="T14" s="279">
        <f>IF(L14='11 FORMULAS'!$P$6,T13-(T13*R14),T13)</f>
        <v>0.2</v>
      </c>
      <c r="U14" s="423"/>
      <c r="V14" s="426"/>
      <c r="X14" s="41"/>
      <c r="Y14" s="42"/>
      <c r="Z14" s="43"/>
    </row>
    <row r="15" spans="1:26" ht="228" x14ac:dyDescent="0.25">
      <c r="A15" s="412" t="str">
        <f>'2 CONTEXTO E IDENTIFICACIÓN'!A12</f>
        <v>R2</v>
      </c>
      <c r="B15" s="418" t="str">
        <f>+'2 CONTEXTO E IDENTIFICACIÓN'!E12</f>
        <v>Posibilidad de pérdida Reputacional por insatisfacción de los grupos de valor o de los grupos de interés de Amable debido a errores o inconsistencias al evaluar la efectividad de los controles del sistema de control interno</v>
      </c>
      <c r="C15" s="395">
        <f>+'3 PROBABIL E IMPACTO INHERENTE'!E12</f>
        <v>0.4</v>
      </c>
      <c r="D15" s="398">
        <f>+'3 PROBABIL E IMPACTO INHERENTE'!M12</f>
        <v>0.4</v>
      </c>
      <c r="E15" s="58">
        <v>1</v>
      </c>
      <c r="F15" s="61" t="s">
        <v>286</v>
      </c>
      <c r="G15" s="61" t="s">
        <v>284</v>
      </c>
      <c r="H15" s="61" t="s">
        <v>285</v>
      </c>
      <c r="I15" s="270" t="str">
        <f t="shared" si="1"/>
        <v>La Asesora de Control Interno Revisa  los informes preliminares antes de ser enviados como informes finales al líder del proceso y/o grupos de valor, con el propósito de asegurar su entrega con calidad y oportunidad.  En caso de no revisar el informe preliminar, el gerente generará una alerta al jefe de control interno a través de correo electrónico.</v>
      </c>
      <c r="J15" s="5" t="s">
        <v>103</v>
      </c>
      <c r="K15" s="54">
        <f>+IF(J15='11 FORMULAS'!$E$4,'11 FORMULAS'!$F$4,IF(J15='11 FORMULAS'!$E$5,'11 FORMULAS'!$F$5,IF(J15='11 FORMULAS'!$E$6,'11 FORMULAS'!$F$6,"")))</f>
        <v>0.25</v>
      </c>
      <c r="L15" s="54" t="str">
        <f>+IF(OR(J15='11 FORMULAS'!$O$4,J15='11 FORMULAS'!$O$5),'11 FORMULAS'!$P$5,IF(J15='11 FORMULAS'!$O$6,'11 FORMULAS'!$P$6,""))</f>
        <v>Probabilidad</v>
      </c>
      <c r="M15" s="5" t="s">
        <v>92</v>
      </c>
      <c r="N15" s="54">
        <f>+IF(M15='11 FORMULAS'!$H$4,'11 FORMULAS'!$I$4,IF(M15='11 FORMULAS'!$H$5,'11 FORMULAS'!$I$5,""))</f>
        <v>0.15</v>
      </c>
      <c r="O15" s="6" t="s">
        <v>95</v>
      </c>
      <c r="P15" s="6" t="s">
        <v>97</v>
      </c>
      <c r="Q15" s="6" t="s">
        <v>100</v>
      </c>
      <c r="R15" s="277">
        <f>+IFERROR(K15+N15,"")</f>
        <v>0.4</v>
      </c>
      <c r="S15" s="277">
        <f>IF(L15='11 FORMULAS'!$P$5,C15-(C15*R15),C15)</f>
        <v>0.24</v>
      </c>
      <c r="T15" s="277">
        <f>IF(L15='11 FORMULAS'!$P$6,D15-(D15*R15),D15)</f>
        <v>0.4</v>
      </c>
      <c r="U15" s="421">
        <f>+IF(S18="","",S18)</f>
        <v>0.16799999999999998</v>
      </c>
      <c r="V15" s="424">
        <f>+IF(T18="","",T18)</f>
        <v>0.4</v>
      </c>
      <c r="X15" s="40" t="s">
        <v>59</v>
      </c>
      <c r="Y15" s="33">
        <v>0.81</v>
      </c>
      <c r="Z15" s="32">
        <v>1</v>
      </c>
    </row>
    <row r="16" spans="1:26" ht="257.25" thickBot="1" x14ac:dyDescent="0.3">
      <c r="A16" s="413"/>
      <c r="B16" s="419"/>
      <c r="C16" s="396"/>
      <c r="D16" s="399"/>
      <c r="E16" s="59">
        <v>2</v>
      </c>
      <c r="F16" s="202" t="s">
        <v>286</v>
      </c>
      <c r="G16" s="202" t="s">
        <v>293</v>
      </c>
      <c r="H16" s="202" t="s">
        <v>294</v>
      </c>
      <c r="I16" s="270" t="str">
        <f t="shared" si="1"/>
        <v>La Asesora de Control Interno Revisa los canales de comunicación dispuestos con los grupos de interés y de valor, evaluando si existen quejas o reclamos relacionados con la entega de información de la oficina de control interno En caso de identificar esta situación, procederá a notificar a la gerencia de la empresa, y suscribir un plan de mejoramiento interno que permita corregir la situación prevista.</v>
      </c>
      <c r="J16" s="1" t="s">
        <v>104</v>
      </c>
      <c r="K16" s="55">
        <f>+IF(J16='11 FORMULAS'!$E$4,'11 FORMULAS'!$F$4,IF(J16='11 FORMULAS'!$E$5,'11 FORMULAS'!$F$5,IF(J16='11 FORMULAS'!$E$6,'11 FORMULAS'!$F$6,"")))</f>
        <v>0.15</v>
      </c>
      <c r="L16" s="55" t="str">
        <f>+IF(OR(J16='11 FORMULAS'!$O$4,J16='11 FORMULAS'!$O$5),'11 FORMULAS'!$P$5,IF(J16='11 FORMULAS'!$O$6,'11 FORMULAS'!$P$6,""))</f>
        <v>Probabilidad</v>
      </c>
      <c r="M16" s="1" t="s">
        <v>92</v>
      </c>
      <c r="N16" s="55">
        <f>+IF(M16='11 FORMULAS'!$H$4,'11 FORMULAS'!$I$4,IF(M16='11 FORMULAS'!$H$5,'11 FORMULAS'!$I$5,""))</f>
        <v>0.15</v>
      </c>
      <c r="O16" s="4" t="s">
        <v>95</v>
      </c>
      <c r="P16" s="4" t="s">
        <v>97</v>
      </c>
      <c r="Q16" s="4" t="s">
        <v>100</v>
      </c>
      <c r="R16" s="278">
        <f t="shared" ref="R16" si="2">+IFERROR(K16+N16,"")</f>
        <v>0.3</v>
      </c>
      <c r="S16" s="278">
        <f>IF(L16='11 FORMULAS'!$P$5,S15-(S15*R16),S15)</f>
        <v>0.16799999999999998</v>
      </c>
      <c r="T16" s="278">
        <f>IF(L16='11 FORMULAS'!$P$6,T15-(T15*R16),T15)</f>
        <v>0.4</v>
      </c>
      <c r="U16" s="422"/>
      <c r="V16" s="425"/>
      <c r="X16" s="274"/>
      <c r="Y16" s="275"/>
      <c r="Z16" s="275"/>
    </row>
    <row r="17" spans="1:26" ht="36" hidden="1" customHeight="1" x14ac:dyDescent="0.25">
      <c r="A17" s="413"/>
      <c r="B17" s="419"/>
      <c r="C17" s="396"/>
      <c r="D17" s="399"/>
      <c r="E17" s="59">
        <v>3</v>
      </c>
      <c r="F17" s="202"/>
      <c r="G17" s="202"/>
      <c r="H17" s="202"/>
      <c r="I17" s="270" t="str">
        <f t="shared" si="1"/>
        <v xml:space="preserve">  </v>
      </c>
      <c r="J17" s="1"/>
      <c r="K17" s="55" t="str">
        <f>+IF(J17='11 FORMULAS'!$E$4,'11 FORMULAS'!$F$4,IF(J17='11 FORMULAS'!$E$5,'11 FORMULAS'!$F$5,IF(J17='11 FORMULAS'!$E$6,'11 FORMULAS'!$F$6,"")))</f>
        <v/>
      </c>
      <c r="L17" s="55" t="str">
        <f>+IF(OR(J17='11 FORMULAS'!$O$4,J17='11 FORMULAS'!$O$5),'11 FORMULAS'!$P$5,IF(J17='11 FORMULAS'!$O$6,'11 FORMULAS'!$P$6,""))</f>
        <v/>
      </c>
      <c r="M17" s="1"/>
      <c r="N17" s="55" t="str">
        <f>+IF(M17='11 FORMULAS'!$H$4,'11 FORMULAS'!$I$4,IF(M17='11 FORMULAS'!$H$5,'11 FORMULAS'!$I$5,""))</f>
        <v/>
      </c>
      <c r="O17" s="4"/>
      <c r="P17" s="4"/>
      <c r="Q17" s="4"/>
      <c r="R17" s="278" t="str">
        <f>+IFERROR(K17+N17,"")</f>
        <v/>
      </c>
      <c r="S17" s="278">
        <f>IF(L17='11 FORMULAS'!$P$5,S16-(S16*R17),S16)</f>
        <v>0.16799999999999998</v>
      </c>
      <c r="T17" s="278">
        <f>IF(L17='11 FORMULAS'!$P$6,T16-(T16*R17),T16)</f>
        <v>0.4</v>
      </c>
      <c r="U17" s="422"/>
      <c r="V17" s="425"/>
      <c r="X17" s="274"/>
      <c r="Y17" s="275"/>
      <c r="Z17" s="275"/>
    </row>
    <row r="18" spans="1:26" ht="36" hidden="1" customHeight="1" thickBot="1" x14ac:dyDescent="0.3">
      <c r="A18" s="414"/>
      <c r="B18" s="420"/>
      <c r="C18" s="397"/>
      <c r="D18" s="400"/>
      <c r="E18" s="60">
        <v>4</v>
      </c>
      <c r="F18" s="203"/>
      <c r="G18" s="203"/>
      <c r="H18" s="203"/>
      <c r="I18" s="271" t="str">
        <f t="shared" si="1"/>
        <v xml:space="preserve">  </v>
      </c>
      <c r="J18" s="7"/>
      <c r="K18" s="56" t="str">
        <f>+IF(J18='11 FORMULAS'!$E$4,'11 FORMULAS'!$F$4,IF(J18='11 FORMULAS'!$E$5,'11 FORMULAS'!$F$5,IF(J18='11 FORMULAS'!$E$6,'11 FORMULAS'!$F$6,"")))</f>
        <v/>
      </c>
      <c r="L18" s="56" t="str">
        <f>+IF(OR(J18='11 FORMULAS'!$O$4,J18='11 FORMULAS'!$O$5),'11 FORMULAS'!$P$5,IF(J18='11 FORMULAS'!$O$6,'11 FORMULAS'!$P$6,""))</f>
        <v/>
      </c>
      <c r="M18" s="7"/>
      <c r="N18" s="56" t="str">
        <f>+IF(M18='11 FORMULAS'!$H$4,'11 FORMULAS'!$I$4,IF(M18='11 FORMULAS'!$H$5,'11 FORMULAS'!$I$5,""))</f>
        <v/>
      </c>
      <c r="O18" s="8"/>
      <c r="P18" s="8"/>
      <c r="Q18" s="8"/>
      <c r="R18" s="279" t="str">
        <f t="shared" ref="R18" si="3">+IFERROR(K18+N18,"")</f>
        <v/>
      </c>
      <c r="S18" s="279">
        <f>IF(L18='11 FORMULAS'!$P$5,S17-(S17*R18),S17)</f>
        <v>0.16799999999999998</v>
      </c>
      <c r="T18" s="279">
        <f>IF(L18='11 FORMULAS'!$P$6,T17-(T17*R18),T17)</f>
        <v>0.4</v>
      </c>
      <c r="U18" s="423"/>
      <c r="V18" s="426"/>
    </row>
    <row r="19" spans="1:26" ht="242.25" x14ac:dyDescent="0.25">
      <c r="A19" s="412" t="str">
        <f>'2 CONTEXTO E IDENTIFICACIÓN'!A13</f>
        <v>R3</v>
      </c>
      <c r="B19" s="418" t="str">
        <f>+'2 CONTEXTO E IDENTIFICACIÓN'!E13</f>
        <v>Posibilidad de pérdida Reputacional por baja calidad en la presentación de informes de evaluación independiente debido a la inadecuada ejecución de procedimientos propios de auditoría interna</v>
      </c>
      <c r="C19" s="395">
        <f>+'3 PROBABIL E IMPACTO INHERENTE'!E13</f>
        <v>0.4</v>
      </c>
      <c r="D19" s="398">
        <f>+'3 PROBABIL E IMPACTO INHERENTE'!M13</f>
        <v>0.2</v>
      </c>
      <c r="E19" s="58">
        <v>1</v>
      </c>
      <c r="F19" s="61" t="s">
        <v>287</v>
      </c>
      <c r="G19" s="61" t="s">
        <v>288</v>
      </c>
      <c r="H19" s="61" t="s">
        <v>289</v>
      </c>
      <c r="I19" s="303" t="str">
        <f>+CONCATENATE(F19," ",G19," ",H19)</f>
        <v>El gerente de la entidad establece el apoyo profesional idóneo para el tipo de auditoría, el cual ayudará al asesor de control interno en la ejecución de las auditorías aprobadas en el Programa Anual de Auditoría En caso de no contar con el apoyo profesional requerido, la asesora de control interno solicitará apoyo al Departamento Administrativo de Control Interno del Municipio de Armenia.</v>
      </c>
      <c r="J19" s="5" t="s">
        <v>103</v>
      </c>
      <c r="K19" s="54">
        <f>+IF(J19='11 FORMULAS'!$E$4,'11 FORMULAS'!$F$4,IF(J19='11 FORMULAS'!$E$5,'11 FORMULAS'!$F$5,IF(J19='11 FORMULAS'!$E$6,'11 FORMULAS'!$F$6,"")))</f>
        <v>0.25</v>
      </c>
      <c r="L19" s="54" t="str">
        <f>+IF(OR(J19='11 FORMULAS'!$O$4,J19='11 FORMULAS'!$O$5),'11 FORMULAS'!$P$5,IF(J19='11 FORMULAS'!$O$6,'11 FORMULAS'!$P$6,""))</f>
        <v>Probabilidad</v>
      </c>
      <c r="M19" s="5" t="s">
        <v>92</v>
      </c>
      <c r="N19" s="54">
        <f>+IF(M19='11 FORMULAS'!$H$4,'11 FORMULAS'!$I$4,IF(M19='11 FORMULAS'!$H$5,'11 FORMULAS'!$I$5,""))</f>
        <v>0.15</v>
      </c>
      <c r="O19" s="6" t="s">
        <v>95</v>
      </c>
      <c r="P19" s="6" t="s">
        <v>97</v>
      </c>
      <c r="Q19" s="6" t="s">
        <v>100</v>
      </c>
      <c r="R19" s="277">
        <f>+IFERROR(K19+N19,"")</f>
        <v>0.4</v>
      </c>
      <c r="S19" s="277">
        <f>IF(L19='11 FORMULAS'!$P$5,C19-(C19*R19),C19)</f>
        <v>0.24</v>
      </c>
      <c r="T19" s="277">
        <f>IF(L19='11 FORMULAS'!$P$6,D19-(D19*R19),D19)</f>
        <v>0.2</v>
      </c>
      <c r="U19" s="421">
        <f>+IF(S22="","",S22)</f>
        <v>0.14399999999999999</v>
      </c>
      <c r="V19" s="424">
        <f>+IF(T22="","",T22)</f>
        <v>0.2</v>
      </c>
      <c r="X19" s="274"/>
      <c r="Y19" s="275"/>
      <c r="Z19" s="275"/>
    </row>
    <row r="20" spans="1:26" ht="243" thickBot="1" x14ac:dyDescent="0.3">
      <c r="A20" s="413"/>
      <c r="B20" s="419"/>
      <c r="C20" s="396"/>
      <c r="D20" s="399"/>
      <c r="E20" s="59">
        <v>2</v>
      </c>
      <c r="F20" s="202" t="s">
        <v>287</v>
      </c>
      <c r="G20" s="202" t="s">
        <v>290</v>
      </c>
      <c r="H20" s="202" t="s">
        <v>291</v>
      </c>
      <c r="I20" s="270" t="str">
        <f>+CONCATENATE(F20," ",G20," ",H20)</f>
        <v>El gerente de la entidad promueve la realización de capacitaciones para Conocimiento de los procesos y entidad a cada uno de los integrantes del equipo de auditoría En caso de no poder realizarse a través de la Empresa, solicitará el apoyo al Municipio de Armenia, para que sean tenidos en cuenta en aquellos espacios relacionados con temas de evaluación independiente</v>
      </c>
      <c r="J20" s="1" t="s">
        <v>103</v>
      </c>
      <c r="K20" s="55">
        <f>+IF(J20='11 FORMULAS'!$E$4,'11 FORMULAS'!$F$4,IF(J20='11 FORMULAS'!$E$5,'11 FORMULAS'!$F$5,IF(J20='11 FORMULAS'!$E$6,'11 FORMULAS'!$F$6,"")))</f>
        <v>0.25</v>
      </c>
      <c r="L20" s="55" t="str">
        <f>+IF(OR(J20='11 FORMULAS'!$O$4,J20='11 FORMULAS'!$O$5),'11 FORMULAS'!$P$5,IF(J20='11 FORMULAS'!$O$6,'11 FORMULAS'!$P$6,""))</f>
        <v>Probabilidad</v>
      </c>
      <c r="M20" s="1" t="s">
        <v>92</v>
      </c>
      <c r="N20" s="55">
        <f>+IF(M20='11 FORMULAS'!$H$4,'11 FORMULAS'!$I$4,IF(M20='11 FORMULAS'!$H$5,'11 FORMULAS'!$I$5,""))</f>
        <v>0.15</v>
      </c>
      <c r="O20" s="4" t="s">
        <v>95</v>
      </c>
      <c r="P20" s="4" t="s">
        <v>97</v>
      </c>
      <c r="Q20" s="4" t="s">
        <v>100</v>
      </c>
      <c r="R20" s="278">
        <f t="shared" ref="R20" si="4">+IFERROR(K20+N20,"")</f>
        <v>0.4</v>
      </c>
      <c r="S20" s="278">
        <f>IF(L20='11 FORMULAS'!$P$5,S19-(S19*R20),S19)</f>
        <v>0.14399999999999999</v>
      </c>
      <c r="T20" s="278">
        <f>IF(L20='11 FORMULAS'!$P$6,T19-(T19*R20),T19)</f>
        <v>0.2</v>
      </c>
      <c r="U20" s="422"/>
      <c r="V20" s="425"/>
      <c r="X20" s="274"/>
      <c r="Y20" s="275"/>
      <c r="Z20" s="275"/>
    </row>
    <row r="21" spans="1:26" ht="36" hidden="1" customHeight="1" x14ac:dyDescent="0.25">
      <c r="A21" s="413"/>
      <c r="B21" s="419"/>
      <c r="C21" s="396"/>
      <c r="D21" s="399"/>
      <c r="E21" s="59">
        <v>3</v>
      </c>
      <c r="F21" s="202"/>
      <c r="G21" s="202"/>
      <c r="H21" s="202"/>
      <c r="I21" s="270" t="str">
        <f>+CONCATENATE(F21," ",G21," ",H21)</f>
        <v xml:space="preserve">  </v>
      </c>
      <c r="J21" s="1"/>
      <c r="K21" s="55" t="str">
        <f>+IF(J21='11 FORMULAS'!$E$4,'11 FORMULAS'!$F$4,IF(J21='11 FORMULAS'!$E$5,'11 FORMULAS'!$F$5,IF(J21='11 FORMULAS'!$E$6,'11 FORMULAS'!$F$6,"")))</f>
        <v/>
      </c>
      <c r="L21" s="55" t="str">
        <f>+IF(OR(J21='11 FORMULAS'!$O$4,J21='11 FORMULAS'!$O$5),'11 FORMULAS'!$P$5,IF(J21='11 FORMULAS'!$O$6,'11 FORMULAS'!$P$6,""))</f>
        <v/>
      </c>
      <c r="M21" s="1"/>
      <c r="N21" s="55" t="str">
        <f>+IF(M21='11 FORMULAS'!$H$4,'11 FORMULAS'!$I$4,IF(M21='11 FORMULAS'!$H$5,'11 FORMULAS'!$I$5,""))</f>
        <v/>
      </c>
      <c r="O21" s="4"/>
      <c r="P21" s="4"/>
      <c r="Q21" s="4"/>
      <c r="R21" s="278" t="str">
        <f>+IFERROR(K21+N21,"")</f>
        <v/>
      </c>
      <c r="S21" s="278">
        <f>IF(L21='11 FORMULAS'!$P$5,S20-(S20*R21),S20)</f>
        <v>0.14399999999999999</v>
      </c>
      <c r="T21" s="278">
        <f>IF(L21='11 FORMULAS'!$P$6,T20-(T20*R21),T20)</f>
        <v>0.2</v>
      </c>
      <c r="U21" s="422"/>
      <c r="V21" s="425"/>
      <c r="X21" s="274"/>
      <c r="Y21" s="275"/>
      <c r="Z21" s="275"/>
    </row>
    <row r="22" spans="1:26" ht="36" hidden="1" customHeight="1" thickBot="1" x14ac:dyDescent="0.3">
      <c r="A22" s="414"/>
      <c r="B22" s="420"/>
      <c r="C22" s="397"/>
      <c r="D22" s="400"/>
      <c r="E22" s="60">
        <v>4</v>
      </c>
      <c r="F22" s="203"/>
      <c r="G22" s="203"/>
      <c r="H22" s="203"/>
      <c r="I22" s="271" t="str">
        <f t="shared" si="1"/>
        <v xml:space="preserve">  </v>
      </c>
      <c r="J22" s="7"/>
      <c r="K22" s="56" t="str">
        <f>+IF(J22='11 FORMULAS'!$E$4,'11 FORMULAS'!$F$4,IF(J22='11 FORMULAS'!$E$5,'11 FORMULAS'!$F$5,IF(J22='11 FORMULAS'!$E$6,'11 FORMULAS'!$F$6,"")))</f>
        <v/>
      </c>
      <c r="L22" s="56" t="str">
        <f>+IF(OR(J22='11 FORMULAS'!$O$4,J22='11 FORMULAS'!$O$5),'11 FORMULAS'!$P$5,IF(J22='11 FORMULAS'!$O$6,'11 FORMULAS'!$P$6,""))</f>
        <v/>
      </c>
      <c r="M22" s="7"/>
      <c r="N22" s="56" t="str">
        <f>+IF(M22='11 FORMULAS'!$H$4,'11 FORMULAS'!$I$4,IF(M22='11 FORMULAS'!$H$5,'11 FORMULAS'!$I$5,""))</f>
        <v/>
      </c>
      <c r="O22" s="8"/>
      <c r="P22" s="8"/>
      <c r="Q22" s="8"/>
      <c r="R22" s="279" t="str">
        <f t="shared" ref="R22" si="5">+IFERROR(K22+N22,"")</f>
        <v/>
      </c>
      <c r="S22" s="279">
        <f>IF(L22='11 FORMULAS'!$P$5,S21-(S21*R22),S21)</f>
        <v>0.14399999999999999</v>
      </c>
      <c r="T22" s="279">
        <f>IF(L22='11 FORMULAS'!$P$6,T21-(T21*R22),T21)</f>
        <v>0.2</v>
      </c>
      <c r="U22" s="423"/>
      <c r="V22" s="426"/>
    </row>
    <row r="23" spans="1:26" ht="321" customHeight="1" thickBot="1" x14ac:dyDescent="0.3">
      <c r="A23" s="412" t="str">
        <f>'2 CONTEXTO E IDENTIFICACIÓN'!A14</f>
        <v>R4</v>
      </c>
      <c r="B23" s="418" t="str">
        <f>+'2 CONTEXTO E IDENTIFICACIÓN'!E14</f>
        <v>Posibilidad de pérdida Reputacional  Por la no suscripción o seguimiento inadecuado a los planes de mejoramiento  de la entidad debido a desconocimiento u omisión de los resultados de auditoría.</v>
      </c>
      <c r="C23" s="395">
        <f>+'3 PROBABIL E IMPACTO INHERENTE'!E14</f>
        <v>0.4</v>
      </c>
      <c r="D23" s="398">
        <f>+'3 PROBABIL E IMPACTO INHERENTE'!M14</f>
        <v>0.2</v>
      </c>
      <c r="E23" s="58">
        <v>1</v>
      </c>
      <c r="F23" s="202" t="s">
        <v>286</v>
      </c>
      <c r="G23" s="61" t="s">
        <v>296</v>
      </c>
      <c r="H23" s="61" t="s">
        <v>297</v>
      </c>
      <c r="I23" s="269" t="str">
        <f>+CONCATENATE(F23," ",G23," ",H23)</f>
        <v>La Asesora de Control Interno realiza seguimiento periódico a los planes de mejoramiento suscritos de acuerdo con el calendario construido y en concordancia con los requerimientos de Entes Externos de Control en el tema En caso de identificar desviaciones, la asesora de control interno notifica al lider del proceso para monitorear la suscripción adecuada del plan de mejoramiento y su implementación.</v>
      </c>
      <c r="J23" s="5" t="s">
        <v>103</v>
      </c>
      <c r="K23" s="54">
        <f>+IF(J23='11 FORMULAS'!$E$4,'11 FORMULAS'!$F$4,IF(J23='11 FORMULAS'!$E$5,'11 FORMULAS'!$F$5,IF(J23='11 FORMULAS'!$E$6,'11 FORMULAS'!$F$6,"")))</f>
        <v>0.25</v>
      </c>
      <c r="L23" s="54" t="str">
        <f>+IF(OR(J23='11 FORMULAS'!$O$4,J23='11 FORMULAS'!$O$5),'11 FORMULAS'!$P$5,IF(J23='11 FORMULAS'!$O$6,'11 FORMULAS'!$P$6,""))</f>
        <v>Probabilidad</v>
      </c>
      <c r="M23" s="5" t="s">
        <v>92</v>
      </c>
      <c r="N23" s="54">
        <f>+IF(M23='11 FORMULAS'!$H$4,'11 FORMULAS'!$I$4,IF(M23='11 FORMULAS'!$H$5,'11 FORMULAS'!$I$5,""))</f>
        <v>0.15</v>
      </c>
      <c r="O23" s="6" t="s">
        <v>95</v>
      </c>
      <c r="P23" s="6" t="s">
        <v>97</v>
      </c>
      <c r="Q23" s="6" t="s">
        <v>100</v>
      </c>
      <c r="R23" s="277">
        <f>+IFERROR(K23+N23,"")</f>
        <v>0.4</v>
      </c>
      <c r="S23" s="277">
        <f>IF(L23='11 FORMULAS'!$P$5,C23-(C23*R23),C23)</f>
        <v>0.24</v>
      </c>
      <c r="T23" s="277">
        <f>IF(L23='11 FORMULAS'!$P$6,D23-(D23*R23),D23)</f>
        <v>0.2</v>
      </c>
      <c r="U23" s="421">
        <f>+IF(S26="","",S26)</f>
        <v>0.24</v>
      </c>
      <c r="V23" s="424">
        <f>+IF(T26="","",T26)</f>
        <v>0.2</v>
      </c>
      <c r="X23" s="274"/>
      <c r="Y23" s="275"/>
      <c r="Z23" s="275"/>
    </row>
    <row r="24" spans="1:26" ht="41.25" hidden="1" customHeight="1" x14ac:dyDescent="0.25">
      <c r="A24" s="413"/>
      <c r="B24" s="419"/>
      <c r="C24" s="396"/>
      <c r="D24" s="399"/>
      <c r="E24" s="59">
        <v>2</v>
      </c>
      <c r="F24" s="202"/>
      <c r="G24" s="202"/>
      <c r="H24" s="202"/>
      <c r="I24" s="270" t="str">
        <f t="shared" si="1"/>
        <v xml:space="preserve">  </v>
      </c>
      <c r="J24" s="1"/>
      <c r="K24" s="55" t="str">
        <f>+IF(J24='11 FORMULAS'!$E$4,'11 FORMULAS'!$F$4,IF(J24='11 FORMULAS'!$E$5,'11 FORMULAS'!$F$5,IF(J24='11 FORMULAS'!$E$6,'11 FORMULAS'!$F$6,"")))</f>
        <v/>
      </c>
      <c r="L24" s="55" t="str">
        <f>+IF(OR(J24='11 FORMULAS'!$O$4,J24='11 FORMULAS'!$O$5),'11 FORMULAS'!$P$5,IF(J24='11 FORMULAS'!$O$6,'11 FORMULAS'!$P$6,""))</f>
        <v/>
      </c>
      <c r="M24" s="1"/>
      <c r="N24" s="55" t="str">
        <f>+IF(M24='11 FORMULAS'!$H$4,'11 FORMULAS'!$I$4,IF(M24='11 FORMULAS'!$H$5,'11 FORMULAS'!$I$5,""))</f>
        <v/>
      </c>
      <c r="O24" s="4"/>
      <c r="P24" s="4"/>
      <c r="Q24" s="4"/>
      <c r="R24" s="278" t="str">
        <f t="shared" ref="R24" si="6">+IFERROR(K24+N24,"")</f>
        <v/>
      </c>
      <c r="S24" s="278">
        <f>IF(L24='11 FORMULAS'!$P$5,S23-(S23*R24),S23)</f>
        <v>0.24</v>
      </c>
      <c r="T24" s="278">
        <f>IF(L24='11 FORMULAS'!$P$6,T23-(T23*R24),T23)</f>
        <v>0.2</v>
      </c>
      <c r="U24" s="422"/>
      <c r="V24" s="425"/>
      <c r="X24" s="274"/>
      <c r="Y24" s="275"/>
      <c r="Z24" s="275"/>
    </row>
    <row r="25" spans="1:26" ht="41.25" hidden="1" customHeight="1" x14ac:dyDescent="0.25">
      <c r="A25" s="413"/>
      <c r="B25" s="419"/>
      <c r="C25" s="396"/>
      <c r="D25" s="399"/>
      <c r="E25" s="59">
        <v>3</v>
      </c>
      <c r="F25" s="202"/>
      <c r="G25" s="202"/>
      <c r="H25" s="202"/>
      <c r="I25" s="270" t="str">
        <f t="shared" si="1"/>
        <v xml:space="preserve">  </v>
      </c>
      <c r="J25" s="1"/>
      <c r="K25" s="55" t="str">
        <f>+IF(J25='11 FORMULAS'!$E$4,'11 FORMULAS'!$F$4,IF(J25='11 FORMULAS'!$E$5,'11 FORMULAS'!$F$5,IF(J25='11 FORMULAS'!$E$6,'11 FORMULAS'!$F$6,"")))</f>
        <v/>
      </c>
      <c r="L25" s="55" t="str">
        <f>+IF(OR(J25='11 FORMULAS'!$O$4,J25='11 FORMULAS'!$O$5),'11 FORMULAS'!$P$5,IF(J25='11 FORMULAS'!$O$6,'11 FORMULAS'!$P$6,""))</f>
        <v/>
      </c>
      <c r="M25" s="1"/>
      <c r="N25" s="55" t="str">
        <f>+IF(M25='11 FORMULAS'!$H$4,'11 FORMULAS'!$I$4,IF(M25='11 FORMULAS'!$H$5,'11 FORMULAS'!$I$5,""))</f>
        <v/>
      </c>
      <c r="O25" s="4"/>
      <c r="P25" s="4"/>
      <c r="Q25" s="4"/>
      <c r="R25" s="278" t="str">
        <f>+IFERROR(K25+N25,"")</f>
        <v/>
      </c>
      <c r="S25" s="278">
        <f>IF(L25='11 FORMULAS'!$P$5,S24-(S24*R25),S24)</f>
        <v>0.24</v>
      </c>
      <c r="T25" s="278">
        <f>IF(L25='11 FORMULAS'!$P$6,T24-(T24*R25),T24)</f>
        <v>0.2</v>
      </c>
      <c r="U25" s="422"/>
      <c r="V25" s="425"/>
      <c r="X25" s="274"/>
      <c r="Y25" s="275"/>
      <c r="Z25" s="275"/>
    </row>
    <row r="26" spans="1:26" ht="41.25" hidden="1" customHeight="1" thickBot="1" x14ac:dyDescent="0.3">
      <c r="A26" s="414"/>
      <c r="B26" s="420"/>
      <c r="C26" s="397"/>
      <c r="D26" s="400"/>
      <c r="E26" s="60">
        <v>4</v>
      </c>
      <c r="F26" s="203"/>
      <c r="G26" s="203"/>
      <c r="H26" s="203"/>
      <c r="I26" s="271" t="str">
        <f t="shared" si="1"/>
        <v xml:space="preserve">  </v>
      </c>
      <c r="J26" s="7"/>
      <c r="K26" s="56" t="str">
        <f>+IF(J26='11 FORMULAS'!$E$4,'11 FORMULAS'!$F$4,IF(J26='11 FORMULAS'!$E$5,'11 FORMULAS'!$F$5,IF(J26='11 FORMULAS'!$E$6,'11 FORMULAS'!$F$6,"")))</f>
        <v/>
      </c>
      <c r="L26" s="56" t="str">
        <f>+IF(OR(J26='11 FORMULAS'!$O$4,J26='11 FORMULAS'!$O$5),'11 FORMULAS'!$P$5,IF(J26='11 FORMULAS'!$O$6,'11 FORMULAS'!$P$6,""))</f>
        <v/>
      </c>
      <c r="M26" s="7"/>
      <c r="N26" s="56" t="str">
        <f>+IF(M26='11 FORMULAS'!$H$4,'11 FORMULAS'!$I$4,IF(M26='11 FORMULAS'!$H$5,'11 FORMULAS'!$I$5,""))</f>
        <v/>
      </c>
      <c r="O26" s="8"/>
      <c r="P26" s="8"/>
      <c r="Q26" s="8"/>
      <c r="R26" s="279" t="str">
        <f t="shared" ref="R26" si="7">+IFERROR(K26+N26,"")</f>
        <v/>
      </c>
      <c r="S26" s="279">
        <f>IF(L26='11 FORMULAS'!$P$5,S25-(S25*R26),S25)</f>
        <v>0.24</v>
      </c>
      <c r="T26" s="279">
        <f>IF(L26='11 FORMULAS'!$P$6,T25-(T25*R26),T25)</f>
        <v>0.2</v>
      </c>
      <c r="U26" s="423"/>
      <c r="V26" s="426"/>
    </row>
    <row r="27" spans="1:26" ht="171.75" thickBot="1" x14ac:dyDescent="0.3">
      <c r="A27" s="412" t="str">
        <f>'2 CONTEXTO E IDENTIFICACIÓN'!A15</f>
        <v>R5</v>
      </c>
      <c r="B27" s="418" t="str">
        <f>+'2 CONTEXTO E IDENTIFICACIÓN'!E15</f>
        <v>Posibilidad de pérdida Reputacional Por la aplicación inadecuada de procedimientos de evaluación y auditoría interna debido a conflictos de intereses de los auditores o profesionales de apoyo.</v>
      </c>
      <c r="C27" s="395">
        <f>+'3 PROBABIL E IMPACTO INHERENTE'!E15</f>
        <v>0.4</v>
      </c>
      <c r="D27" s="398">
        <f>+'3 PROBABIL E IMPACTO INHERENTE'!M15</f>
        <v>0.4</v>
      </c>
      <c r="E27" s="58">
        <v>1</v>
      </c>
      <c r="F27" s="61" t="s">
        <v>286</v>
      </c>
      <c r="G27" s="61" t="s">
        <v>301</v>
      </c>
      <c r="H27" s="61" t="s">
        <v>302</v>
      </c>
      <c r="I27" s="269" t="str">
        <f t="shared" si="1"/>
        <v>La Asesora de Control Interno Realiza supervisión independiente a las tareas realizadas por parte de auditores internos o profesionales de apoyo. En caso de identificar desviaciones, la asesora de control interno notifica a la gerencia para la asignación de nuevas tareas o profesionales.</v>
      </c>
      <c r="J27" s="5" t="s">
        <v>103</v>
      </c>
      <c r="K27" s="54">
        <f>+IF(J27='11 FORMULAS'!$E$4,'11 FORMULAS'!$F$4,IF(J27='11 FORMULAS'!$E$5,'11 FORMULAS'!$F$5,IF(J27='11 FORMULAS'!$E$6,'11 FORMULAS'!$F$6,"")))</f>
        <v>0.25</v>
      </c>
      <c r="L27" s="54" t="str">
        <f>+IF(OR(J27='11 FORMULAS'!$O$4,J27='11 FORMULAS'!$O$5),'11 FORMULAS'!$P$5,IF(J27='11 FORMULAS'!$O$6,'11 FORMULAS'!$P$6,""))</f>
        <v>Probabilidad</v>
      </c>
      <c r="M27" s="5" t="s">
        <v>92</v>
      </c>
      <c r="N27" s="54">
        <f>+IF(M27='11 FORMULAS'!$H$4,'11 FORMULAS'!$I$4,IF(M27='11 FORMULAS'!$H$5,'11 FORMULAS'!$I$5,""))</f>
        <v>0.15</v>
      </c>
      <c r="O27" s="6" t="s">
        <v>95</v>
      </c>
      <c r="P27" s="6" t="s">
        <v>97</v>
      </c>
      <c r="Q27" s="6" t="s">
        <v>100</v>
      </c>
      <c r="R27" s="277">
        <f>+IFERROR(K27+N27,"")</f>
        <v>0.4</v>
      </c>
      <c r="S27" s="277">
        <f>IF(L27='11 FORMULAS'!$P$5,C27-(C27*R27),C27)</f>
        <v>0.24</v>
      </c>
      <c r="T27" s="277">
        <f>IF(L27='11 FORMULAS'!$P$6,D27-(D27*R27),D27)</f>
        <v>0.4</v>
      </c>
      <c r="U27" s="421">
        <f>+IF(S30="","",S30)</f>
        <v>0.14399999999999999</v>
      </c>
      <c r="V27" s="424">
        <f>+IF(T30="","",T30)</f>
        <v>0.4</v>
      </c>
      <c r="X27" s="274"/>
      <c r="Y27" s="275"/>
      <c r="Z27" s="275"/>
    </row>
    <row r="28" spans="1:26" ht="171" x14ac:dyDescent="0.25">
      <c r="A28" s="413"/>
      <c r="B28" s="419"/>
      <c r="C28" s="396"/>
      <c r="D28" s="399"/>
      <c r="E28" s="59">
        <v>2</v>
      </c>
      <c r="F28" s="202" t="s">
        <v>286</v>
      </c>
      <c r="G28" s="202" t="s">
        <v>303</v>
      </c>
      <c r="H28" s="202" t="s">
        <v>304</v>
      </c>
      <c r="I28" s="270" t="str">
        <f t="shared" si="1"/>
        <v>La Asesora de Control Interno Verifica la declaración de posibles conflictos de interés que presentan los contratistas al momento de dar inicio sus contratos. En caso de identificar potenciales conflictos de interés registrados, procederá a establecer rotación en las tareas asignadas.</v>
      </c>
      <c r="J28" s="1" t="s">
        <v>103</v>
      </c>
      <c r="K28" s="55">
        <f>+IF(J28='11 FORMULAS'!$E$4,'11 FORMULAS'!$F$4,IF(J28='11 FORMULAS'!$E$5,'11 FORMULAS'!$F$5,IF(J28='11 FORMULAS'!$E$6,'11 FORMULAS'!$F$6,"")))</f>
        <v>0.25</v>
      </c>
      <c r="L28" s="55" t="str">
        <f>+IF(OR(J28='11 FORMULAS'!$O$4,J28='11 FORMULAS'!$O$5),'11 FORMULAS'!$P$5,IF(J28='11 FORMULAS'!$O$6,'11 FORMULAS'!$P$6,""))</f>
        <v>Probabilidad</v>
      </c>
      <c r="M28" s="1" t="s">
        <v>92</v>
      </c>
      <c r="N28" s="55">
        <f>+IF(M28='11 FORMULAS'!$H$4,'11 FORMULAS'!$I$4,IF(M28='11 FORMULAS'!$H$5,'11 FORMULAS'!$I$5,""))</f>
        <v>0.15</v>
      </c>
      <c r="O28" s="6" t="s">
        <v>95</v>
      </c>
      <c r="P28" s="6" t="s">
        <v>97</v>
      </c>
      <c r="Q28" s="6" t="s">
        <v>100</v>
      </c>
      <c r="R28" s="278">
        <f t="shared" ref="R28" si="8">+IFERROR(K28+N28,"")</f>
        <v>0.4</v>
      </c>
      <c r="S28" s="278">
        <f>IF(L28='11 FORMULAS'!$P$5,S27-(S27*R28),S27)</f>
        <v>0.14399999999999999</v>
      </c>
      <c r="T28" s="278">
        <f>IF(L28='11 FORMULAS'!$P$6,T27-(T27*R28),T27)</f>
        <v>0.4</v>
      </c>
      <c r="U28" s="422"/>
      <c r="V28" s="425"/>
      <c r="X28" s="274"/>
      <c r="Y28" s="275"/>
      <c r="Z28" s="275"/>
    </row>
    <row r="29" spans="1:26" ht="41.25" hidden="1" customHeight="1" x14ac:dyDescent="0.25">
      <c r="A29" s="413"/>
      <c r="B29" s="419"/>
      <c r="C29" s="396"/>
      <c r="D29" s="399"/>
      <c r="E29" s="59">
        <v>3</v>
      </c>
      <c r="F29" s="202"/>
      <c r="G29" s="202"/>
      <c r="H29" s="202"/>
      <c r="I29" s="270" t="str">
        <f t="shared" si="1"/>
        <v xml:space="preserve">  </v>
      </c>
      <c r="J29" s="1"/>
      <c r="K29" s="55" t="str">
        <f>+IF(J29='11 FORMULAS'!$E$4,'11 FORMULAS'!$F$4,IF(J29='11 FORMULAS'!$E$5,'11 FORMULAS'!$F$5,IF(J29='11 FORMULAS'!$E$6,'11 FORMULAS'!$F$6,"")))</f>
        <v/>
      </c>
      <c r="L29" s="55" t="str">
        <f>+IF(OR(J29='11 FORMULAS'!$O$4,J29='11 FORMULAS'!$O$5),'11 FORMULAS'!$P$5,IF(J29='11 FORMULAS'!$O$6,'11 FORMULAS'!$P$6,""))</f>
        <v/>
      </c>
      <c r="M29" s="1"/>
      <c r="N29" s="55" t="str">
        <f>+IF(M29='11 FORMULAS'!$H$4,'11 FORMULAS'!$I$4,IF(M29='11 FORMULAS'!$H$5,'11 FORMULAS'!$I$5,""))</f>
        <v/>
      </c>
      <c r="O29" s="4"/>
      <c r="P29" s="4"/>
      <c r="Q29" s="4"/>
      <c r="R29" s="278" t="str">
        <f>+IFERROR(K29+N29,"")</f>
        <v/>
      </c>
      <c r="S29" s="278">
        <f>IF(L29='11 FORMULAS'!$P$5,S28-(S28*R29),S28)</f>
        <v>0.14399999999999999</v>
      </c>
      <c r="T29" s="278">
        <f>IF(L29='11 FORMULAS'!$P$6,T28-(T28*R29),T28)</f>
        <v>0.4</v>
      </c>
      <c r="U29" s="422"/>
      <c r="V29" s="425"/>
      <c r="X29" s="274"/>
      <c r="Y29" s="275"/>
      <c r="Z29" s="275"/>
    </row>
    <row r="30" spans="1:26" ht="41.25" hidden="1" customHeight="1" thickBot="1" x14ac:dyDescent="0.3">
      <c r="A30" s="414"/>
      <c r="B30" s="420"/>
      <c r="C30" s="397"/>
      <c r="D30" s="400"/>
      <c r="E30" s="60">
        <v>4</v>
      </c>
      <c r="F30" s="203"/>
      <c r="G30" s="203"/>
      <c r="H30" s="203"/>
      <c r="I30" s="271" t="str">
        <f t="shared" si="1"/>
        <v xml:space="preserve">  </v>
      </c>
      <c r="J30" s="7"/>
      <c r="K30" s="56" t="str">
        <f>+IF(J30='11 FORMULAS'!$E$4,'11 FORMULAS'!$F$4,IF(J30='11 FORMULAS'!$E$5,'11 FORMULAS'!$F$5,IF(J30='11 FORMULAS'!$E$6,'11 FORMULAS'!$F$6,"")))</f>
        <v/>
      </c>
      <c r="L30" s="56" t="str">
        <f>+IF(OR(J30='11 FORMULAS'!$O$4,J30='11 FORMULAS'!$O$5),'11 FORMULAS'!$P$5,IF(J30='11 FORMULAS'!$O$6,'11 FORMULAS'!$P$6,""))</f>
        <v/>
      </c>
      <c r="M30" s="7"/>
      <c r="N30" s="56" t="str">
        <f>+IF(M30='11 FORMULAS'!$H$4,'11 FORMULAS'!$I$4,IF(M30='11 FORMULAS'!$H$5,'11 FORMULAS'!$I$5,""))</f>
        <v/>
      </c>
      <c r="O30" s="8"/>
      <c r="P30" s="8"/>
      <c r="Q30" s="8"/>
      <c r="R30" s="279" t="str">
        <f t="shared" ref="R30" si="9">+IFERROR(K30+N30,"")</f>
        <v/>
      </c>
      <c r="S30" s="279">
        <f>IF(L30='11 FORMULAS'!$P$5,S29-(S29*R30),S29)</f>
        <v>0.14399999999999999</v>
      </c>
      <c r="T30" s="279">
        <f>IF(L30='11 FORMULAS'!$P$6,T29-(T29*R30),T29)</f>
        <v>0.4</v>
      </c>
      <c r="U30" s="423"/>
      <c r="V30" s="426"/>
    </row>
    <row r="31" spans="1:26" ht="41.25" hidden="1" customHeight="1" x14ac:dyDescent="0.25">
      <c r="A31" s="412" t="str">
        <f>'2 CONTEXTO E IDENTIFICACIÓN'!A16</f>
        <v>R6</v>
      </c>
      <c r="B31" s="415" t="str">
        <f>+'2 CONTEXTO E IDENTIFICACIÓN'!E16</f>
        <v xml:space="preserve">  </v>
      </c>
      <c r="C31" s="395" t="str">
        <f>+'3 PROBABIL E IMPACTO INHERENTE'!E16</f>
        <v/>
      </c>
      <c r="D31" s="398" t="str">
        <f>+'3 PROBABIL E IMPACTO INHERENTE'!M16</f>
        <v/>
      </c>
      <c r="E31" s="58">
        <v>1</v>
      </c>
      <c r="F31" s="61"/>
      <c r="G31" s="61"/>
      <c r="H31" s="61"/>
      <c r="I31" s="269" t="str">
        <f t="shared" si="1"/>
        <v xml:space="preserve">  </v>
      </c>
      <c r="J31" s="5"/>
      <c r="K31" s="54" t="str">
        <f>+IF(J31='11 FORMULAS'!$E$4,'11 FORMULAS'!$F$4,IF(J31='11 FORMULAS'!$E$5,'11 FORMULAS'!$F$5,IF(J31='11 FORMULAS'!$E$6,'11 FORMULAS'!$F$6,"")))</f>
        <v/>
      </c>
      <c r="L31" s="54" t="str">
        <f>+IF(OR(J31='11 FORMULAS'!$O$4,J31='11 FORMULAS'!$O$5),'11 FORMULAS'!$P$5,IF(J31='11 FORMULAS'!$O$6,'11 FORMULAS'!$P$6,""))</f>
        <v/>
      </c>
      <c r="M31" s="5"/>
      <c r="N31" s="54" t="str">
        <f>+IF(M31='11 FORMULAS'!$H$4,'11 FORMULAS'!$I$4,IF(M31='11 FORMULAS'!$H$5,'11 FORMULAS'!$I$5,""))</f>
        <v/>
      </c>
      <c r="O31" s="6"/>
      <c r="P31" s="6"/>
      <c r="Q31" s="6"/>
      <c r="R31" s="277" t="str">
        <f>+IFERROR(K31+N31,"")</f>
        <v/>
      </c>
      <c r="S31" s="277" t="str">
        <f>IF(L31='11 FORMULAS'!$P$5,C31-(C31*R31),C31)</f>
        <v/>
      </c>
      <c r="T31" s="277" t="str">
        <f>IF(L31='11 FORMULAS'!$P$6,D31-(D31*R31),D31)</f>
        <v/>
      </c>
      <c r="U31" s="421" t="str">
        <f>+IF(S34="","",S34)</f>
        <v/>
      </c>
      <c r="V31" s="424" t="str">
        <f>+IF(T34="","",T34)</f>
        <v/>
      </c>
      <c r="X31" s="274"/>
      <c r="Y31" s="275"/>
      <c r="Z31" s="275"/>
    </row>
    <row r="32" spans="1:26" ht="41.25" hidden="1" customHeight="1" x14ac:dyDescent="0.25">
      <c r="A32" s="413"/>
      <c r="B32" s="416"/>
      <c r="C32" s="396"/>
      <c r="D32" s="399"/>
      <c r="E32" s="59">
        <v>2</v>
      </c>
      <c r="F32" s="202"/>
      <c r="G32" s="202"/>
      <c r="H32" s="202"/>
      <c r="I32" s="270" t="str">
        <f t="shared" si="1"/>
        <v xml:space="preserve">  </v>
      </c>
      <c r="J32" s="1"/>
      <c r="K32" s="55" t="str">
        <f>+IF(J32='11 FORMULAS'!$E$4,'11 FORMULAS'!$F$4,IF(J32='11 FORMULAS'!$E$5,'11 FORMULAS'!$F$5,IF(J32='11 FORMULAS'!$E$6,'11 FORMULAS'!$F$6,"")))</f>
        <v/>
      </c>
      <c r="L32" s="55" t="str">
        <f>+IF(OR(J32='11 FORMULAS'!$O$4,J32='11 FORMULAS'!$O$5),'11 FORMULAS'!$P$5,IF(J32='11 FORMULAS'!$O$6,'11 FORMULAS'!$P$6,""))</f>
        <v/>
      </c>
      <c r="M32" s="1"/>
      <c r="N32" s="55" t="str">
        <f>+IF(M32='11 FORMULAS'!$H$4,'11 FORMULAS'!$I$4,IF(M32='11 FORMULAS'!$H$5,'11 FORMULAS'!$I$5,""))</f>
        <v/>
      </c>
      <c r="O32" s="4"/>
      <c r="P32" s="4"/>
      <c r="Q32" s="4"/>
      <c r="R32" s="278" t="str">
        <f t="shared" ref="R32" si="10">+IFERROR(K32+N32,"")</f>
        <v/>
      </c>
      <c r="S32" s="278" t="str">
        <f>IF(L32='11 FORMULAS'!$P$5,S31-(S31*R32),S31)</f>
        <v/>
      </c>
      <c r="T32" s="278" t="str">
        <f>IF(L32='11 FORMULAS'!$P$6,T31-(T31*R32),T31)</f>
        <v/>
      </c>
      <c r="U32" s="422"/>
      <c r="V32" s="425"/>
      <c r="X32" s="274"/>
      <c r="Y32" s="275"/>
      <c r="Z32" s="275"/>
    </row>
    <row r="33" spans="1:26" ht="41.25" hidden="1" customHeight="1" x14ac:dyDescent="0.25">
      <c r="A33" s="413"/>
      <c r="B33" s="416"/>
      <c r="C33" s="396"/>
      <c r="D33" s="399"/>
      <c r="E33" s="59">
        <v>3</v>
      </c>
      <c r="F33" s="202"/>
      <c r="G33" s="202"/>
      <c r="H33" s="202"/>
      <c r="I33" s="270" t="str">
        <f t="shared" si="1"/>
        <v xml:space="preserve">  </v>
      </c>
      <c r="J33" s="1"/>
      <c r="K33" s="55" t="str">
        <f>+IF(J33='11 FORMULAS'!$E$4,'11 FORMULAS'!$F$4,IF(J33='11 FORMULAS'!$E$5,'11 FORMULAS'!$F$5,IF(J33='11 FORMULAS'!$E$6,'11 FORMULAS'!$F$6,"")))</f>
        <v/>
      </c>
      <c r="L33" s="55" t="str">
        <f>+IF(OR(J33='11 FORMULAS'!$O$4,J33='11 FORMULAS'!$O$5),'11 FORMULAS'!$P$5,IF(J33='11 FORMULAS'!$O$6,'11 FORMULAS'!$P$6,""))</f>
        <v/>
      </c>
      <c r="M33" s="1"/>
      <c r="N33" s="55" t="str">
        <f>+IF(M33='11 FORMULAS'!$H$4,'11 FORMULAS'!$I$4,IF(M33='11 FORMULAS'!$H$5,'11 FORMULAS'!$I$5,""))</f>
        <v/>
      </c>
      <c r="O33" s="4"/>
      <c r="P33" s="4"/>
      <c r="Q33" s="4"/>
      <c r="R33" s="278" t="str">
        <f>+IFERROR(K33+N33,"")</f>
        <v/>
      </c>
      <c r="S33" s="278" t="str">
        <f>IF(L33='11 FORMULAS'!$P$5,S32-(S32*R33),S32)</f>
        <v/>
      </c>
      <c r="T33" s="278" t="str">
        <f>IF(L33='11 FORMULAS'!$P$6,T32-(T32*R33),T32)</f>
        <v/>
      </c>
      <c r="U33" s="422"/>
      <c r="V33" s="425"/>
      <c r="X33" s="274"/>
      <c r="Y33" s="275"/>
      <c r="Z33" s="275"/>
    </row>
    <row r="34" spans="1:26" ht="41.25" hidden="1" customHeight="1" thickBot="1" x14ac:dyDescent="0.3">
      <c r="A34" s="414"/>
      <c r="B34" s="417"/>
      <c r="C34" s="397"/>
      <c r="D34" s="400"/>
      <c r="E34" s="60">
        <v>4</v>
      </c>
      <c r="F34" s="203"/>
      <c r="G34" s="203"/>
      <c r="H34" s="203"/>
      <c r="I34" s="271" t="str">
        <f t="shared" si="1"/>
        <v xml:space="preserve">  </v>
      </c>
      <c r="J34" s="7"/>
      <c r="K34" s="56" t="str">
        <f>+IF(J34='11 FORMULAS'!$E$4,'11 FORMULAS'!$F$4,IF(J34='11 FORMULAS'!$E$5,'11 FORMULAS'!$F$5,IF(J34='11 FORMULAS'!$E$6,'11 FORMULAS'!$F$6,"")))</f>
        <v/>
      </c>
      <c r="L34" s="56" t="str">
        <f>+IF(OR(J34='11 FORMULAS'!$O$4,J34='11 FORMULAS'!$O$5),'11 FORMULAS'!$P$5,IF(J34='11 FORMULAS'!$O$6,'11 FORMULAS'!$P$6,""))</f>
        <v/>
      </c>
      <c r="M34" s="7"/>
      <c r="N34" s="56" t="str">
        <f>+IF(M34='11 FORMULAS'!$H$4,'11 FORMULAS'!$I$4,IF(M34='11 FORMULAS'!$H$5,'11 FORMULAS'!$I$5,""))</f>
        <v/>
      </c>
      <c r="O34" s="8"/>
      <c r="P34" s="8"/>
      <c r="Q34" s="8"/>
      <c r="R34" s="279" t="str">
        <f t="shared" ref="R34" si="11">+IFERROR(K34+N34,"")</f>
        <v/>
      </c>
      <c r="S34" s="279" t="str">
        <f>IF(L34='11 FORMULAS'!$P$5,S33-(S33*R34),S33)</f>
        <v/>
      </c>
      <c r="T34" s="279" t="str">
        <f>IF(L34='11 FORMULAS'!$P$6,T33-(T33*R34),T33)</f>
        <v/>
      </c>
      <c r="U34" s="423"/>
      <c r="V34" s="426"/>
    </row>
    <row r="35" spans="1:26" ht="41.25" hidden="1" customHeight="1" x14ac:dyDescent="0.25">
      <c r="A35" s="412" t="str">
        <f>'2 CONTEXTO E IDENTIFICACIÓN'!A17</f>
        <v>R7</v>
      </c>
      <c r="B35" s="415" t="str">
        <f>+'2 CONTEXTO E IDENTIFICACIÓN'!E17</f>
        <v xml:space="preserve">  </v>
      </c>
      <c r="C35" s="395" t="str">
        <f>+'3 PROBABIL E IMPACTO INHERENTE'!E17</f>
        <v/>
      </c>
      <c r="D35" s="398" t="str">
        <f>+'3 PROBABIL E IMPACTO INHERENTE'!M17</f>
        <v/>
      </c>
      <c r="E35" s="58">
        <v>1</v>
      </c>
      <c r="F35" s="61"/>
      <c r="G35" s="61"/>
      <c r="H35" s="61"/>
      <c r="I35" s="269" t="str">
        <f t="shared" si="1"/>
        <v xml:space="preserve">  </v>
      </c>
      <c r="J35" s="5"/>
      <c r="K35" s="54" t="str">
        <f>+IF(J35='11 FORMULAS'!$E$4,'11 FORMULAS'!$F$4,IF(J35='11 FORMULAS'!$E$5,'11 FORMULAS'!$F$5,IF(J35='11 FORMULAS'!$E$6,'11 FORMULAS'!$F$6,"")))</f>
        <v/>
      </c>
      <c r="L35" s="54" t="str">
        <f>+IF(OR(J35='11 FORMULAS'!$O$4,J35='11 FORMULAS'!$O$5),'11 FORMULAS'!$P$5,IF(J35='11 FORMULAS'!$O$6,'11 FORMULAS'!$P$6,""))</f>
        <v/>
      </c>
      <c r="M35" s="5"/>
      <c r="N35" s="54" t="str">
        <f>+IF(M35='11 FORMULAS'!$H$4,'11 FORMULAS'!$I$4,IF(M35='11 FORMULAS'!$H$5,'11 FORMULAS'!$I$5,""))</f>
        <v/>
      </c>
      <c r="O35" s="6"/>
      <c r="P35" s="6"/>
      <c r="Q35" s="6"/>
      <c r="R35" s="277" t="str">
        <f>+IFERROR(K35+N35,"")</f>
        <v/>
      </c>
      <c r="S35" s="277" t="str">
        <f>IF(L35='11 FORMULAS'!$P$5,C35-(C35*R35),C35)</f>
        <v/>
      </c>
      <c r="T35" s="277" t="str">
        <f>IF(L35='11 FORMULAS'!$P$6,D35-(D35*R35),D35)</f>
        <v/>
      </c>
      <c r="U35" s="421" t="str">
        <f>+IF(S38="","",S38)</f>
        <v/>
      </c>
      <c r="V35" s="424" t="str">
        <f>+IF(T38="","",T38)</f>
        <v/>
      </c>
      <c r="X35" s="274"/>
      <c r="Y35" s="275"/>
      <c r="Z35" s="275"/>
    </row>
    <row r="36" spans="1:26" ht="41.25" hidden="1" customHeight="1" x14ac:dyDescent="0.25">
      <c r="A36" s="413"/>
      <c r="B36" s="416"/>
      <c r="C36" s="396"/>
      <c r="D36" s="399"/>
      <c r="E36" s="59">
        <v>2</v>
      </c>
      <c r="F36" s="202"/>
      <c r="G36" s="202"/>
      <c r="H36" s="202"/>
      <c r="I36" s="270" t="str">
        <f t="shared" si="1"/>
        <v xml:space="preserve">  </v>
      </c>
      <c r="J36" s="1"/>
      <c r="K36" s="55" t="str">
        <f>+IF(J36='11 FORMULAS'!$E$4,'11 FORMULAS'!$F$4,IF(J36='11 FORMULAS'!$E$5,'11 FORMULAS'!$F$5,IF(J36='11 FORMULAS'!$E$6,'11 FORMULAS'!$F$6,"")))</f>
        <v/>
      </c>
      <c r="L36" s="55" t="str">
        <f>+IF(OR(J36='11 FORMULAS'!$O$4,J36='11 FORMULAS'!$O$5),'11 FORMULAS'!$P$5,IF(J36='11 FORMULAS'!$O$6,'11 FORMULAS'!$P$6,""))</f>
        <v/>
      </c>
      <c r="M36" s="1"/>
      <c r="N36" s="55" t="str">
        <f>+IF(M36='11 FORMULAS'!$H$4,'11 FORMULAS'!$I$4,IF(M36='11 FORMULAS'!$H$5,'11 FORMULAS'!$I$5,""))</f>
        <v/>
      </c>
      <c r="O36" s="4"/>
      <c r="P36" s="4"/>
      <c r="Q36" s="4"/>
      <c r="R36" s="278" t="str">
        <f t="shared" ref="R36" si="12">+IFERROR(K36+N36,"")</f>
        <v/>
      </c>
      <c r="S36" s="278" t="str">
        <f>IF(L36='11 FORMULAS'!$P$5,S35-(S35*R36),S35)</f>
        <v/>
      </c>
      <c r="T36" s="278" t="str">
        <f>IF(L36='11 FORMULAS'!$P$6,T35-(T35*R36),T35)</f>
        <v/>
      </c>
      <c r="U36" s="422"/>
      <c r="V36" s="425"/>
      <c r="X36" s="274"/>
      <c r="Y36" s="275"/>
      <c r="Z36" s="275"/>
    </row>
    <row r="37" spans="1:26" ht="41.25" hidden="1" customHeight="1" x14ac:dyDescent="0.25">
      <c r="A37" s="413"/>
      <c r="B37" s="416"/>
      <c r="C37" s="396"/>
      <c r="D37" s="399"/>
      <c r="E37" s="59">
        <v>3</v>
      </c>
      <c r="F37" s="202"/>
      <c r="G37" s="202"/>
      <c r="H37" s="202"/>
      <c r="I37" s="270" t="str">
        <f t="shared" si="1"/>
        <v xml:space="preserve">  </v>
      </c>
      <c r="J37" s="1"/>
      <c r="K37" s="55" t="str">
        <f>+IF(J37='11 FORMULAS'!$E$4,'11 FORMULAS'!$F$4,IF(J37='11 FORMULAS'!$E$5,'11 FORMULAS'!$F$5,IF(J37='11 FORMULAS'!$E$6,'11 FORMULAS'!$F$6,"")))</f>
        <v/>
      </c>
      <c r="L37" s="55" t="str">
        <f>+IF(OR(J37='11 FORMULAS'!$O$4,J37='11 FORMULAS'!$O$5),'11 FORMULAS'!$P$5,IF(J37='11 FORMULAS'!$O$6,'11 FORMULAS'!$P$6,""))</f>
        <v/>
      </c>
      <c r="M37" s="1"/>
      <c r="N37" s="55" t="str">
        <f>+IF(M37='11 FORMULAS'!$H$4,'11 FORMULAS'!$I$4,IF(M37='11 FORMULAS'!$H$5,'11 FORMULAS'!$I$5,""))</f>
        <v/>
      </c>
      <c r="O37" s="4"/>
      <c r="P37" s="4"/>
      <c r="Q37" s="4"/>
      <c r="R37" s="278" t="str">
        <f>+IFERROR(K37+N37,"")</f>
        <v/>
      </c>
      <c r="S37" s="278" t="str">
        <f>IF(L37='11 FORMULAS'!$P$5,S36-(S36*R37),S36)</f>
        <v/>
      </c>
      <c r="T37" s="278" t="str">
        <f>IF(L37='11 FORMULAS'!$P$6,T36-(T36*R37),T36)</f>
        <v/>
      </c>
      <c r="U37" s="422"/>
      <c r="V37" s="425"/>
      <c r="X37" s="274"/>
      <c r="Y37" s="275"/>
      <c r="Z37" s="275"/>
    </row>
    <row r="38" spans="1:26" ht="41.25" hidden="1" customHeight="1" thickBot="1" x14ac:dyDescent="0.3">
      <c r="A38" s="414"/>
      <c r="B38" s="417"/>
      <c r="C38" s="397"/>
      <c r="D38" s="400"/>
      <c r="E38" s="60">
        <v>4</v>
      </c>
      <c r="F38" s="203"/>
      <c r="G38" s="203"/>
      <c r="H38" s="203"/>
      <c r="I38" s="271" t="str">
        <f t="shared" si="1"/>
        <v xml:space="preserve">  </v>
      </c>
      <c r="J38" s="7"/>
      <c r="K38" s="56" t="str">
        <f>+IF(J38='11 FORMULAS'!$E$4,'11 FORMULAS'!$F$4,IF(J38='11 FORMULAS'!$E$5,'11 FORMULAS'!$F$5,IF(J38='11 FORMULAS'!$E$6,'11 FORMULAS'!$F$6,"")))</f>
        <v/>
      </c>
      <c r="L38" s="56" t="str">
        <f>+IF(OR(J38='11 FORMULAS'!$O$4,J38='11 FORMULAS'!$O$5),'11 FORMULAS'!$P$5,IF(J38='11 FORMULAS'!$O$6,'11 FORMULAS'!$P$6,""))</f>
        <v/>
      </c>
      <c r="M38" s="7"/>
      <c r="N38" s="56" t="str">
        <f>+IF(M38='11 FORMULAS'!$H$4,'11 FORMULAS'!$I$4,IF(M38='11 FORMULAS'!$H$5,'11 FORMULAS'!$I$5,""))</f>
        <v/>
      </c>
      <c r="O38" s="8"/>
      <c r="P38" s="8"/>
      <c r="Q38" s="8"/>
      <c r="R38" s="279" t="str">
        <f t="shared" ref="R38" si="13">+IFERROR(K38+N38,"")</f>
        <v/>
      </c>
      <c r="S38" s="279" t="str">
        <f>IF(L38='11 FORMULAS'!$P$5,S37-(S37*R38),S37)</f>
        <v/>
      </c>
      <c r="T38" s="279" t="str">
        <f>IF(L38='11 FORMULAS'!$P$6,T37-(T37*R38),T37)</f>
        <v/>
      </c>
      <c r="U38" s="423"/>
      <c r="V38" s="426"/>
    </row>
    <row r="39" spans="1:26" ht="41.25" hidden="1" customHeight="1" x14ac:dyDescent="0.25">
      <c r="A39" s="412" t="str">
        <f>'2 CONTEXTO E IDENTIFICACIÓN'!A18</f>
        <v>R8</v>
      </c>
      <c r="B39" s="415" t="str">
        <f>+'2 CONTEXTO E IDENTIFICACIÓN'!E18</f>
        <v xml:space="preserve">  </v>
      </c>
      <c r="C39" s="395" t="str">
        <f>+'3 PROBABIL E IMPACTO INHERENTE'!E18</f>
        <v/>
      </c>
      <c r="D39" s="398" t="str">
        <f>+'3 PROBABIL E IMPACTO INHERENTE'!M18</f>
        <v/>
      </c>
      <c r="E39" s="58">
        <v>1</v>
      </c>
      <c r="F39" s="61"/>
      <c r="G39" s="61"/>
      <c r="H39" s="61"/>
      <c r="I39" s="269" t="str">
        <f t="shared" si="1"/>
        <v xml:space="preserve">  </v>
      </c>
      <c r="J39" s="5"/>
      <c r="K39" s="54" t="str">
        <f>+IF(J39='11 FORMULAS'!$E$4,'11 FORMULAS'!$F$4,IF(J39='11 FORMULAS'!$E$5,'11 FORMULAS'!$F$5,IF(J39='11 FORMULAS'!$E$6,'11 FORMULAS'!$F$6,"")))</f>
        <v/>
      </c>
      <c r="L39" s="54" t="str">
        <f>+IF(OR(J39='11 FORMULAS'!$O$4,J39='11 FORMULAS'!$O$5),'11 FORMULAS'!$P$5,IF(J39='11 FORMULAS'!$O$6,'11 FORMULAS'!$P$6,""))</f>
        <v/>
      </c>
      <c r="M39" s="5"/>
      <c r="N39" s="54" t="str">
        <f>+IF(M39='11 FORMULAS'!$H$4,'11 FORMULAS'!$I$4,IF(M39='11 FORMULAS'!$H$5,'11 FORMULAS'!$I$5,""))</f>
        <v/>
      </c>
      <c r="O39" s="6"/>
      <c r="P39" s="6"/>
      <c r="Q39" s="6"/>
      <c r="R39" s="277" t="str">
        <f>+IFERROR(K39+N39,"")</f>
        <v/>
      </c>
      <c r="S39" s="277" t="str">
        <f>IF(L39='11 FORMULAS'!$P$5,C39-(C39*R39),C39)</f>
        <v/>
      </c>
      <c r="T39" s="277" t="str">
        <f>IF(L39='11 FORMULAS'!$P$6,D39-(D39*R39),D39)</f>
        <v/>
      </c>
      <c r="U39" s="421" t="str">
        <f>+IF(S42="","",S42)</f>
        <v/>
      </c>
      <c r="V39" s="424" t="str">
        <f>+IF(T42="","",T42)</f>
        <v/>
      </c>
      <c r="X39" s="274"/>
      <c r="Y39" s="275"/>
      <c r="Z39" s="275"/>
    </row>
    <row r="40" spans="1:26" ht="41.25" hidden="1" customHeight="1" x14ac:dyDescent="0.25">
      <c r="A40" s="413"/>
      <c r="B40" s="416"/>
      <c r="C40" s="396"/>
      <c r="D40" s="399"/>
      <c r="E40" s="59">
        <v>2</v>
      </c>
      <c r="F40" s="202"/>
      <c r="G40" s="202"/>
      <c r="H40" s="202"/>
      <c r="I40" s="270" t="str">
        <f t="shared" si="1"/>
        <v xml:space="preserve">  </v>
      </c>
      <c r="J40" s="1"/>
      <c r="K40" s="55" t="str">
        <f>+IF(J40='11 FORMULAS'!$E$4,'11 FORMULAS'!$F$4,IF(J40='11 FORMULAS'!$E$5,'11 FORMULAS'!$F$5,IF(J40='11 FORMULAS'!$E$6,'11 FORMULAS'!$F$6,"")))</f>
        <v/>
      </c>
      <c r="L40" s="55" t="str">
        <f>+IF(OR(J40='11 FORMULAS'!$O$4,J40='11 FORMULAS'!$O$5),'11 FORMULAS'!$P$5,IF(J40='11 FORMULAS'!$O$6,'11 FORMULAS'!$P$6,""))</f>
        <v/>
      </c>
      <c r="M40" s="1"/>
      <c r="N40" s="55" t="str">
        <f>+IF(M40='11 FORMULAS'!$H$4,'11 FORMULAS'!$I$4,IF(M40='11 FORMULAS'!$H$5,'11 FORMULAS'!$I$5,""))</f>
        <v/>
      </c>
      <c r="O40" s="4"/>
      <c r="P40" s="4"/>
      <c r="Q40" s="4"/>
      <c r="R40" s="278" t="str">
        <f t="shared" ref="R40" si="14">+IFERROR(K40+N40,"")</f>
        <v/>
      </c>
      <c r="S40" s="278" t="str">
        <f>IF(L40='11 FORMULAS'!$P$5,S39-(S39*R40),S39)</f>
        <v/>
      </c>
      <c r="T40" s="278" t="str">
        <f>IF(L40='11 FORMULAS'!$P$6,T39-(T39*R40),T39)</f>
        <v/>
      </c>
      <c r="U40" s="422"/>
      <c r="V40" s="425"/>
      <c r="X40" s="274"/>
      <c r="Y40" s="275"/>
      <c r="Z40" s="275"/>
    </row>
    <row r="41" spans="1:26" ht="41.25" hidden="1" customHeight="1" x14ac:dyDescent="0.25">
      <c r="A41" s="413"/>
      <c r="B41" s="416"/>
      <c r="C41" s="396"/>
      <c r="D41" s="399"/>
      <c r="E41" s="59">
        <v>3</v>
      </c>
      <c r="F41" s="202"/>
      <c r="G41" s="202"/>
      <c r="H41" s="202"/>
      <c r="I41" s="270" t="str">
        <f t="shared" si="1"/>
        <v xml:space="preserve">  </v>
      </c>
      <c r="J41" s="1"/>
      <c r="K41" s="55" t="str">
        <f>+IF(J41='11 FORMULAS'!$E$4,'11 FORMULAS'!$F$4,IF(J41='11 FORMULAS'!$E$5,'11 FORMULAS'!$F$5,IF(J41='11 FORMULAS'!$E$6,'11 FORMULAS'!$F$6,"")))</f>
        <v/>
      </c>
      <c r="L41" s="55" t="str">
        <f>+IF(OR(J41='11 FORMULAS'!$O$4,J41='11 FORMULAS'!$O$5),'11 FORMULAS'!$P$5,IF(J41='11 FORMULAS'!$O$6,'11 FORMULAS'!$P$6,""))</f>
        <v/>
      </c>
      <c r="M41" s="1"/>
      <c r="N41" s="55" t="str">
        <f>+IF(M41='11 FORMULAS'!$H$4,'11 FORMULAS'!$I$4,IF(M41='11 FORMULAS'!$H$5,'11 FORMULAS'!$I$5,""))</f>
        <v/>
      </c>
      <c r="O41" s="4"/>
      <c r="P41" s="4"/>
      <c r="Q41" s="4"/>
      <c r="R41" s="278" t="str">
        <f>+IFERROR(K41+N41,"")</f>
        <v/>
      </c>
      <c r="S41" s="278" t="str">
        <f>IF(L41='11 FORMULAS'!$P$5,S40-(S40*R41),S40)</f>
        <v/>
      </c>
      <c r="T41" s="278" t="str">
        <f>IF(L41='11 FORMULAS'!$P$6,T40-(T40*R41),T40)</f>
        <v/>
      </c>
      <c r="U41" s="422"/>
      <c r="V41" s="425"/>
      <c r="X41" s="274"/>
      <c r="Y41" s="275"/>
      <c r="Z41" s="275"/>
    </row>
    <row r="42" spans="1:26" ht="41.25" hidden="1" customHeight="1" thickBot="1" x14ac:dyDescent="0.3">
      <c r="A42" s="414"/>
      <c r="B42" s="417"/>
      <c r="C42" s="397"/>
      <c r="D42" s="400"/>
      <c r="E42" s="60">
        <v>4</v>
      </c>
      <c r="F42" s="203"/>
      <c r="G42" s="203"/>
      <c r="H42" s="203"/>
      <c r="I42" s="271" t="str">
        <f t="shared" si="1"/>
        <v xml:space="preserve">  </v>
      </c>
      <c r="J42" s="7"/>
      <c r="K42" s="56" t="str">
        <f>+IF(J42='11 FORMULAS'!$E$4,'11 FORMULAS'!$F$4,IF(J42='11 FORMULAS'!$E$5,'11 FORMULAS'!$F$5,IF(J42='11 FORMULAS'!$E$6,'11 FORMULAS'!$F$6,"")))</f>
        <v/>
      </c>
      <c r="L42" s="56" t="str">
        <f>+IF(OR(J42='11 FORMULAS'!$O$4,J42='11 FORMULAS'!$O$5),'11 FORMULAS'!$P$5,IF(J42='11 FORMULAS'!$O$6,'11 FORMULAS'!$P$6,""))</f>
        <v/>
      </c>
      <c r="M42" s="7"/>
      <c r="N42" s="56" t="str">
        <f>+IF(M42='11 FORMULAS'!$H$4,'11 FORMULAS'!$I$4,IF(M42='11 FORMULAS'!$H$5,'11 FORMULAS'!$I$5,""))</f>
        <v/>
      </c>
      <c r="O42" s="8"/>
      <c r="P42" s="8"/>
      <c r="Q42" s="8"/>
      <c r="R42" s="279" t="str">
        <f t="shared" ref="R42" si="15">+IFERROR(K42+N42,"")</f>
        <v/>
      </c>
      <c r="S42" s="279" t="str">
        <f>IF(L42='11 FORMULAS'!$P$5,S41-(S41*R42),S41)</f>
        <v/>
      </c>
      <c r="T42" s="279" t="str">
        <f>IF(L42='11 FORMULAS'!$P$6,T41-(T41*R42),T41)</f>
        <v/>
      </c>
      <c r="U42" s="423"/>
      <c r="V42" s="426"/>
    </row>
    <row r="43" spans="1:26" ht="41.25" hidden="1" customHeight="1" x14ac:dyDescent="0.25">
      <c r="A43" s="412" t="str">
        <f>'2 CONTEXTO E IDENTIFICACIÓN'!A19</f>
        <v>R9</v>
      </c>
      <c r="B43" s="415" t="str">
        <f>+'2 CONTEXTO E IDENTIFICACIÓN'!E19</f>
        <v xml:space="preserve">  </v>
      </c>
      <c r="C43" s="395" t="str">
        <f>+'3 PROBABIL E IMPACTO INHERENTE'!E19</f>
        <v/>
      </c>
      <c r="D43" s="398" t="str">
        <f>+'3 PROBABIL E IMPACTO INHERENTE'!M19</f>
        <v/>
      </c>
      <c r="E43" s="58">
        <v>1</v>
      </c>
      <c r="F43" s="61"/>
      <c r="G43" s="61"/>
      <c r="H43" s="61"/>
      <c r="I43" s="269" t="str">
        <f t="shared" ref="I43:I74" si="16">+CONCATENATE(F43," ",G43," ",H43)</f>
        <v xml:space="preserve">  </v>
      </c>
      <c r="J43" s="5"/>
      <c r="K43" s="54" t="str">
        <f>+IF(J43='11 FORMULAS'!$E$4,'11 FORMULAS'!$F$4,IF(J43='11 FORMULAS'!$E$5,'11 FORMULAS'!$F$5,IF(J43='11 FORMULAS'!$E$6,'11 FORMULAS'!$F$6,"")))</f>
        <v/>
      </c>
      <c r="L43" s="54" t="str">
        <f>+IF(OR(J43='11 FORMULAS'!$O$4,J43='11 FORMULAS'!$O$5),'11 FORMULAS'!$P$5,IF(J43='11 FORMULAS'!$O$6,'11 FORMULAS'!$P$6,""))</f>
        <v/>
      </c>
      <c r="M43" s="5"/>
      <c r="N43" s="54" t="str">
        <f>+IF(M43='11 FORMULAS'!$H$4,'11 FORMULAS'!$I$4,IF(M43='11 FORMULAS'!$H$5,'11 FORMULAS'!$I$5,""))</f>
        <v/>
      </c>
      <c r="O43" s="6"/>
      <c r="P43" s="6"/>
      <c r="Q43" s="6"/>
      <c r="R43" s="277" t="str">
        <f>+IFERROR(K43+N43,"")</f>
        <v/>
      </c>
      <c r="S43" s="277" t="str">
        <f>IF(L43='11 FORMULAS'!$P$5,C43-(C43*R43),C43)</f>
        <v/>
      </c>
      <c r="T43" s="277" t="str">
        <f>IF(L43='11 FORMULAS'!$P$6,D43-(D43*R43),D43)</f>
        <v/>
      </c>
      <c r="U43" s="421" t="str">
        <f>+IF(S46="","",S46)</f>
        <v/>
      </c>
      <c r="V43" s="424" t="str">
        <f>+IF(T46="","",T46)</f>
        <v/>
      </c>
      <c r="X43" s="274"/>
      <c r="Y43" s="275"/>
      <c r="Z43" s="275"/>
    </row>
    <row r="44" spans="1:26" ht="41.25" hidden="1" customHeight="1" x14ac:dyDescent="0.25">
      <c r="A44" s="413"/>
      <c r="B44" s="416"/>
      <c r="C44" s="396"/>
      <c r="D44" s="399"/>
      <c r="E44" s="59">
        <v>2</v>
      </c>
      <c r="F44" s="202"/>
      <c r="G44" s="202"/>
      <c r="H44" s="202"/>
      <c r="I44" s="270" t="str">
        <f t="shared" si="16"/>
        <v xml:space="preserve">  </v>
      </c>
      <c r="J44" s="1"/>
      <c r="K44" s="55" t="str">
        <f>+IF(J44='11 FORMULAS'!$E$4,'11 FORMULAS'!$F$4,IF(J44='11 FORMULAS'!$E$5,'11 FORMULAS'!$F$5,IF(J44='11 FORMULAS'!$E$6,'11 FORMULAS'!$F$6,"")))</f>
        <v/>
      </c>
      <c r="L44" s="55" t="str">
        <f>+IF(OR(J44='11 FORMULAS'!$O$4,J44='11 FORMULAS'!$O$5),'11 FORMULAS'!$P$5,IF(J44='11 FORMULAS'!$O$6,'11 FORMULAS'!$P$6,""))</f>
        <v/>
      </c>
      <c r="M44" s="1"/>
      <c r="N44" s="55" t="str">
        <f>+IF(M44='11 FORMULAS'!$H$4,'11 FORMULAS'!$I$4,IF(M44='11 FORMULAS'!$H$5,'11 FORMULAS'!$I$5,""))</f>
        <v/>
      </c>
      <c r="O44" s="4"/>
      <c r="P44" s="4"/>
      <c r="Q44" s="4"/>
      <c r="R44" s="278" t="str">
        <f t="shared" ref="R44" si="17">+IFERROR(K44+N44,"")</f>
        <v/>
      </c>
      <c r="S44" s="278" t="str">
        <f>IF(L44='11 FORMULAS'!$P$5,S43-(S43*R44),S43)</f>
        <v/>
      </c>
      <c r="T44" s="278" t="str">
        <f>IF(L44='11 FORMULAS'!$P$6,T43-(T43*R44),T43)</f>
        <v/>
      </c>
      <c r="U44" s="422"/>
      <c r="V44" s="425"/>
      <c r="X44" s="274"/>
      <c r="Y44" s="275"/>
      <c r="Z44" s="275"/>
    </row>
    <row r="45" spans="1:26" ht="41.25" hidden="1" customHeight="1" x14ac:dyDescent="0.25">
      <c r="A45" s="413"/>
      <c r="B45" s="416"/>
      <c r="C45" s="396"/>
      <c r="D45" s="399"/>
      <c r="E45" s="59">
        <v>3</v>
      </c>
      <c r="F45" s="202"/>
      <c r="G45" s="202"/>
      <c r="H45" s="202"/>
      <c r="I45" s="270" t="str">
        <f t="shared" si="16"/>
        <v xml:space="preserve">  </v>
      </c>
      <c r="J45" s="1"/>
      <c r="K45" s="55" t="str">
        <f>+IF(J45='11 FORMULAS'!$E$4,'11 FORMULAS'!$F$4,IF(J45='11 FORMULAS'!$E$5,'11 FORMULAS'!$F$5,IF(J45='11 FORMULAS'!$E$6,'11 FORMULAS'!$F$6,"")))</f>
        <v/>
      </c>
      <c r="L45" s="55" t="str">
        <f>+IF(OR(J45='11 FORMULAS'!$O$4,J45='11 FORMULAS'!$O$5),'11 FORMULAS'!$P$5,IF(J45='11 FORMULAS'!$O$6,'11 FORMULAS'!$P$6,""))</f>
        <v/>
      </c>
      <c r="M45" s="1"/>
      <c r="N45" s="55" t="str">
        <f>+IF(M45='11 FORMULAS'!$H$4,'11 FORMULAS'!$I$4,IF(M45='11 FORMULAS'!$H$5,'11 FORMULAS'!$I$5,""))</f>
        <v/>
      </c>
      <c r="O45" s="4"/>
      <c r="P45" s="4"/>
      <c r="Q45" s="4"/>
      <c r="R45" s="278" t="str">
        <f>+IFERROR(K45+N45,"")</f>
        <v/>
      </c>
      <c r="S45" s="278" t="str">
        <f>IF(L45='11 FORMULAS'!$P$5,S44-(S44*R45),S44)</f>
        <v/>
      </c>
      <c r="T45" s="278" t="str">
        <f>IF(L45='11 FORMULAS'!$P$6,T44-(T44*R45),T44)</f>
        <v/>
      </c>
      <c r="U45" s="422"/>
      <c r="V45" s="425"/>
      <c r="X45" s="274"/>
      <c r="Y45" s="275"/>
      <c r="Z45" s="275"/>
    </row>
    <row r="46" spans="1:26" ht="41.25" hidden="1" customHeight="1" thickBot="1" x14ac:dyDescent="0.3">
      <c r="A46" s="414"/>
      <c r="B46" s="417"/>
      <c r="C46" s="397"/>
      <c r="D46" s="400"/>
      <c r="E46" s="60">
        <v>4</v>
      </c>
      <c r="F46" s="203"/>
      <c r="G46" s="203"/>
      <c r="H46" s="203"/>
      <c r="I46" s="271" t="str">
        <f t="shared" si="16"/>
        <v xml:space="preserve">  </v>
      </c>
      <c r="J46" s="7"/>
      <c r="K46" s="56" t="str">
        <f>+IF(J46='11 FORMULAS'!$E$4,'11 FORMULAS'!$F$4,IF(J46='11 FORMULAS'!$E$5,'11 FORMULAS'!$F$5,IF(J46='11 FORMULAS'!$E$6,'11 FORMULAS'!$F$6,"")))</f>
        <v/>
      </c>
      <c r="L46" s="56" t="str">
        <f>+IF(OR(J46='11 FORMULAS'!$O$4,J46='11 FORMULAS'!$O$5),'11 FORMULAS'!$P$5,IF(J46='11 FORMULAS'!$O$6,'11 FORMULAS'!$P$6,""))</f>
        <v/>
      </c>
      <c r="M46" s="7"/>
      <c r="N46" s="56" t="str">
        <f>+IF(M46='11 FORMULAS'!$H$4,'11 FORMULAS'!$I$4,IF(M46='11 FORMULAS'!$H$5,'11 FORMULAS'!$I$5,""))</f>
        <v/>
      </c>
      <c r="O46" s="8"/>
      <c r="P46" s="8"/>
      <c r="Q46" s="8"/>
      <c r="R46" s="279" t="str">
        <f t="shared" ref="R46" si="18">+IFERROR(K46+N46,"")</f>
        <v/>
      </c>
      <c r="S46" s="279" t="str">
        <f>IF(L46='11 FORMULAS'!$P$5,S45-(S45*R46),S45)</f>
        <v/>
      </c>
      <c r="T46" s="279" t="str">
        <f>IF(L46='11 FORMULAS'!$P$6,T45-(T45*R46),T45)</f>
        <v/>
      </c>
      <c r="U46" s="423"/>
      <c r="V46" s="426"/>
    </row>
    <row r="47" spans="1:26" ht="41.25" hidden="1" customHeight="1" x14ac:dyDescent="0.25">
      <c r="A47" s="412" t="str">
        <f>'2 CONTEXTO E IDENTIFICACIÓN'!A20</f>
        <v>R10</v>
      </c>
      <c r="B47" s="415" t="str">
        <f>+'2 CONTEXTO E IDENTIFICACIÓN'!E20</f>
        <v xml:space="preserve">  </v>
      </c>
      <c r="C47" s="395" t="str">
        <f>+'3 PROBABIL E IMPACTO INHERENTE'!E20</f>
        <v/>
      </c>
      <c r="D47" s="398" t="str">
        <f>+'3 PROBABIL E IMPACTO INHERENTE'!M20</f>
        <v/>
      </c>
      <c r="E47" s="58">
        <v>1</v>
      </c>
      <c r="F47" s="61"/>
      <c r="G47" s="61"/>
      <c r="H47" s="61"/>
      <c r="I47" s="269" t="str">
        <f t="shared" si="16"/>
        <v xml:space="preserve">  </v>
      </c>
      <c r="J47" s="5"/>
      <c r="K47" s="54" t="str">
        <f>+IF(J47='11 FORMULAS'!$E$4,'11 FORMULAS'!$F$4,IF(J47='11 FORMULAS'!$E$5,'11 FORMULAS'!$F$5,IF(J47='11 FORMULAS'!$E$6,'11 FORMULAS'!$F$6,"")))</f>
        <v/>
      </c>
      <c r="L47" s="54" t="str">
        <f>+IF(OR(J47='11 FORMULAS'!$O$4,J47='11 FORMULAS'!$O$5),'11 FORMULAS'!$P$5,IF(J47='11 FORMULAS'!$O$6,'11 FORMULAS'!$P$6,""))</f>
        <v/>
      </c>
      <c r="M47" s="5"/>
      <c r="N47" s="54" t="str">
        <f>+IF(M47='11 FORMULAS'!$H$4,'11 FORMULAS'!$I$4,IF(M47='11 FORMULAS'!$H$5,'11 FORMULAS'!$I$5,""))</f>
        <v/>
      </c>
      <c r="O47" s="6"/>
      <c r="P47" s="6"/>
      <c r="Q47" s="6"/>
      <c r="R47" s="277" t="str">
        <f>+IFERROR(K47+N47,"")</f>
        <v/>
      </c>
      <c r="S47" s="277" t="str">
        <f>IF(L47='11 FORMULAS'!$P$5,C47-(C47*R47),C47)</f>
        <v/>
      </c>
      <c r="T47" s="277" t="str">
        <f>IF(L47='11 FORMULAS'!$P$6,D47-(D47*R47),D47)</f>
        <v/>
      </c>
      <c r="U47" s="421" t="str">
        <f>+IF(S50="","",S50)</f>
        <v/>
      </c>
      <c r="V47" s="424" t="str">
        <f>+IF(T50="","",T50)</f>
        <v/>
      </c>
      <c r="X47" s="274"/>
      <c r="Y47" s="275"/>
      <c r="Z47" s="275"/>
    </row>
    <row r="48" spans="1:26" ht="41.25" hidden="1" customHeight="1" x14ac:dyDescent="0.25">
      <c r="A48" s="413"/>
      <c r="B48" s="416"/>
      <c r="C48" s="396"/>
      <c r="D48" s="399"/>
      <c r="E48" s="59">
        <v>2</v>
      </c>
      <c r="F48" s="202"/>
      <c r="G48" s="202"/>
      <c r="H48" s="202"/>
      <c r="I48" s="270" t="str">
        <f t="shared" si="16"/>
        <v xml:space="preserve">  </v>
      </c>
      <c r="J48" s="1"/>
      <c r="K48" s="55" t="str">
        <f>+IF(J48='11 FORMULAS'!$E$4,'11 FORMULAS'!$F$4,IF(J48='11 FORMULAS'!$E$5,'11 FORMULAS'!$F$5,IF(J48='11 FORMULAS'!$E$6,'11 FORMULAS'!$F$6,"")))</f>
        <v/>
      </c>
      <c r="L48" s="55" t="str">
        <f>+IF(OR(J48='11 FORMULAS'!$O$4,J48='11 FORMULAS'!$O$5),'11 FORMULAS'!$P$5,IF(J48='11 FORMULAS'!$O$6,'11 FORMULAS'!$P$6,""))</f>
        <v/>
      </c>
      <c r="M48" s="1"/>
      <c r="N48" s="55" t="str">
        <f>+IF(M48='11 FORMULAS'!$H$4,'11 FORMULAS'!$I$4,IF(M48='11 FORMULAS'!$H$5,'11 FORMULAS'!$I$5,""))</f>
        <v/>
      </c>
      <c r="O48" s="4"/>
      <c r="P48" s="4"/>
      <c r="Q48" s="4"/>
      <c r="R48" s="278" t="str">
        <f t="shared" ref="R48" si="19">+IFERROR(K48+N48,"")</f>
        <v/>
      </c>
      <c r="S48" s="278" t="str">
        <f>IF(L48='11 FORMULAS'!$P$5,S47-(S47*R48),S47)</f>
        <v/>
      </c>
      <c r="T48" s="278" t="str">
        <f>IF(L48='11 FORMULAS'!$P$6,T47-(T47*R48),T47)</f>
        <v/>
      </c>
      <c r="U48" s="422"/>
      <c r="V48" s="425"/>
      <c r="X48" s="274"/>
      <c r="Y48" s="275"/>
      <c r="Z48" s="275"/>
    </row>
    <row r="49" spans="1:26" ht="41.25" hidden="1" customHeight="1" x14ac:dyDescent="0.25">
      <c r="A49" s="413"/>
      <c r="B49" s="416"/>
      <c r="C49" s="396"/>
      <c r="D49" s="399"/>
      <c r="E49" s="59">
        <v>3</v>
      </c>
      <c r="F49" s="202"/>
      <c r="G49" s="202"/>
      <c r="H49" s="202"/>
      <c r="I49" s="270" t="str">
        <f t="shared" si="16"/>
        <v xml:space="preserve">  </v>
      </c>
      <c r="J49" s="1"/>
      <c r="K49" s="55" t="str">
        <f>+IF(J49='11 FORMULAS'!$E$4,'11 FORMULAS'!$F$4,IF(J49='11 FORMULAS'!$E$5,'11 FORMULAS'!$F$5,IF(J49='11 FORMULAS'!$E$6,'11 FORMULAS'!$F$6,"")))</f>
        <v/>
      </c>
      <c r="L49" s="55" t="str">
        <f>+IF(OR(J49='11 FORMULAS'!$O$4,J49='11 FORMULAS'!$O$5),'11 FORMULAS'!$P$5,IF(J49='11 FORMULAS'!$O$6,'11 FORMULAS'!$P$6,""))</f>
        <v/>
      </c>
      <c r="M49" s="1"/>
      <c r="N49" s="55" t="str">
        <f>+IF(M49='11 FORMULAS'!$H$4,'11 FORMULAS'!$I$4,IF(M49='11 FORMULAS'!$H$5,'11 FORMULAS'!$I$5,""))</f>
        <v/>
      </c>
      <c r="O49" s="4"/>
      <c r="P49" s="4"/>
      <c r="Q49" s="4"/>
      <c r="R49" s="278" t="str">
        <f>+IFERROR(K49+N49,"")</f>
        <v/>
      </c>
      <c r="S49" s="278" t="str">
        <f>IF(L49='11 FORMULAS'!$P$5,S48-(S48*R49),S48)</f>
        <v/>
      </c>
      <c r="T49" s="278" t="str">
        <f>IF(L49='11 FORMULAS'!$P$6,T48-(T48*R49),T48)</f>
        <v/>
      </c>
      <c r="U49" s="422"/>
      <c r="V49" s="425"/>
      <c r="X49" s="274"/>
      <c r="Y49" s="275"/>
      <c r="Z49" s="275"/>
    </row>
    <row r="50" spans="1:26" ht="41.25" hidden="1" customHeight="1" thickBot="1" x14ac:dyDescent="0.3">
      <c r="A50" s="414"/>
      <c r="B50" s="417"/>
      <c r="C50" s="397"/>
      <c r="D50" s="400"/>
      <c r="E50" s="60">
        <v>4</v>
      </c>
      <c r="F50" s="203"/>
      <c r="G50" s="203"/>
      <c r="H50" s="203"/>
      <c r="I50" s="271" t="str">
        <f t="shared" si="16"/>
        <v xml:space="preserve">  </v>
      </c>
      <c r="J50" s="7"/>
      <c r="K50" s="56" t="str">
        <f>+IF(J50='11 FORMULAS'!$E$4,'11 FORMULAS'!$F$4,IF(J50='11 FORMULAS'!$E$5,'11 FORMULAS'!$F$5,IF(J50='11 FORMULAS'!$E$6,'11 FORMULAS'!$F$6,"")))</f>
        <v/>
      </c>
      <c r="L50" s="56" t="str">
        <f>+IF(OR(J50='11 FORMULAS'!$O$4,J50='11 FORMULAS'!$O$5),'11 FORMULAS'!$P$5,IF(J50='11 FORMULAS'!$O$6,'11 FORMULAS'!$P$6,""))</f>
        <v/>
      </c>
      <c r="M50" s="7"/>
      <c r="N50" s="56" t="str">
        <f>+IF(M50='11 FORMULAS'!$H$4,'11 FORMULAS'!$I$4,IF(M50='11 FORMULAS'!$H$5,'11 FORMULAS'!$I$5,""))</f>
        <v/>
      </c>
      <c r="O50" s="8"/>
      <c r="P50" s="8"/>
      <c r="Q50" s="8"/>
      <c r="R50" s="279" t="str">
        <f t="shared" ref="R50" si="20">+IFERROR(K50+N50,"")</f>
        <v/>
      </c>
      <c r="S50" s="279" t="str">
        <f>IF(L50='11 FORMULAS'!$P$5,S49-(S49*R50),S49)</f>
        <v/>
      </c>
      <c r="T50" s="279" t="str">
        <f>IF(L50='11 FORMULAS'!$P$6,T49-(T49*R50),T49)</f>
        <v/>
      </c>
      <c r="U50" s="423"/>
      <c r="V50" s="426"/>
    </row>
    <row r="51" spans="1:26" ht="41.25" hidden="1" customHeight="1" x14ac:dyDescent="0.25">
      <c r="A51" s="412" t="str">
        <f>'2 CONTEXTO E IDENTIFICACIÓN'!A21</f>
        <v>R11</v>
      </c>
      <c r="B51" s="415" t="str">
        <f>+'2 CONTEXTO E IDENTIFICACIÓN'!E21</f>
        <v xml:space="preserve">  </v>
      </c>
      <c r="C51" s="395" t="str">
        <f>+'3 PROBABIL E IMPACTO INHERENTE'!E21</f>
        <v/>
      </c>
      <c r="D51" s="398" t="str">
        <f>+'3 PROBABIL E IMPACTO INHERENTE'!M21</f>
        <v/>
      </c>
      <c r="E51" s="58">
        <v>1</v>
      </c>
      <c r="F51" s="61"/>
      <c r="G51" s="61"/>
      <c r="H51" s="61"/>
      <c r="I51" s="269" t="str">
        <f t="shared" si="16"/>
        <v xml:space="preserve">  </v>
      </c>
      <c r="J51" s="5"/>
      <c r="K51" s="54" t="str">
        <f>+IF(J51='11 FORMULAS'!$E$4,'11 FORMULAS'!$F$4,IF(J51='11 FORMULAS'!$E$5,'11 FORMULAS'!$F$5,IF(J51='11 FORMULAS'!$E$6,'11 FORMULAS'!$F$6,"")))</f>
        <v/>
      </c>
      <c r="L51" s="54" t="str">
        <f>+IF(OR(J51='11 FORMULAS'!$O$4,J51='11 FORMULAS'!$O$5),'11 FORMULAS'!$P$5,IF(J51='11 FORMULAS'!$O$6,'11 FORMULAS'!$P$6,""))</f>
        <v/>
      </c>
      <c r="M51" s="5"/>
      <c r="N51" s="54" t="str">
        <f>+IF(M51='11 FORMULAS'!$H$4,'11 FORMULAS'!$I$4,IF(M51='11 FORMULAS'!$H$5,'11 FORMULAS'!$I$5,""))</f>
        <v/>
      </c>
      <c r="O51" s="6"/>
      <c r="P51" s="6"/>
      <c r="Q51" s="6"/>
      <c r="R51" s="277" t="str">
        <f>+IFERROR(K51+N51,"")</f>
        <v/>
      </c>
      <c r="S51" s="277" t="str">
        <f>IF(L51='11 FORMULAS'!$P$5,C51-(C51*R51),C51)</f>
        <v/>
      </c>
      <c r="T51" s="277" t="str">
        <f>IF(L51='11 FORMULAS'!$P$6,D51-(D51*R51),D51)</f>
        <v/>
      </c>
      <c r="U51" s="421" t="str">
        <f>+IF(S54="","",S54)</f>
        <v/>
      </c>
      <c r="V51" s="424" t="str">
        <f>+IF(T54="","",T54)</f>
        <v/>
      </c>
      <c r="X51" s="274"/>
      <c r="Y51" s="275"/>
      <c r="Z51" s="275"/>
    </row>
    <row r="52" spans="1:26" ht="41.25" hidden="1" customHeight="1" x14ac:dyDescent="0.25">
      <c r="A52" s="413"/>
      <c r="B52" s="416"/>
      <c r="C52" s="396"/>
      <c r="D52" s="399"/>
      <c r="E52" s="59">
        <v>2</v>
      </c>
      <c r="F52" s="202"/>
      <c r="G52" s="202"/>
      <c r="H52" s="202"/>
      <c r="I52" s="270" t="str">
        <f t="shared" si="16"/>
        <v xml:space="preserve">  </v>
      </c>
      <c r="J52" s="1"/>
      <c r="K52" s="55" t="str">
        <f>+IF(J52='11 FORMULAS'!$E$4,'11 FORMULAS'!$F$4,IF(J52='11 FORMULAS'!$E$5,'11 FORMULAS'!$F$5,IF(J52='11 FORMULAS'!$E$6,'11 FORMULAS'!$F$6,"")))</f>
        <v/>
      </c>
      <c r="L52" s="55" t="str">
        <f>+IF(OR(J52='11 FORMULAS'!$O$4,J52='11 FORMULAS'!$O$5),'11 FORMULAS'!$P$5,IF(J52='11 FORMULAS'!$O$6,'11 FORMULAS'!$P$6,""))</f>
        <v/>
      </c>
      <c r="M52" s="1"/>
      <c r="N52" s="55" t="str">
        <f>+IF(M52='11 FORMULAS'!$H$4,'11 FORMULAS'!$I$4,IF(M52='11 FORMULAS'!$H$5,'11 FORMULAS'!$I$5,""))</f>
        <v/>
      </c>
      <c r="O52" s="4"/>
      <c r="P52" s="4"/>
      <c r="Q52" s="4"/>
      <c r="R52" s="278" t="str">
        <f t="shared" ref="R52" si="21">+IFERROR(K52+N52,"")</f>
        <v/>
      </c>
      <c r="S52" s="278" t="str">
        <f>IF(L52='11 FORMULAS'!$P$5,S51-(S51*R52),S51)</f>
        <v/>
      </c>
      <c r="T52" s="278" t="str">
        <f>IF(L52='11 FORMULAS'!$P$6,T51-(T51*R52),T51)</f>
        <v/>
      </c>
      <c r="U52" s="422"/>
      <c r="V52" s="425"/>
      <c r="X52" s="274"/>
      <c r="Y52" s="275"/>
      <c r="Z52" s="275"/>
    </row>
    <row r="53" spans="1:26" ht="41.25" hidden="1" customHeight="1" x14ac:dyDescent="0.25">
      <c r="A53" s="413"/>
      <c r="B53" s="416"/>
      <c r="C53" s="396"/>
      <c r="D53" s="399"/>
      <c r="E53" s="59">
        <v>3</v>
      </c>
      <c r="F53" s="202"/>
      <c r="G53" s="202"/>
      <c r="H53" s="202"/>
      <c r="I53" s="270" t="str">
        <f t="shared" si="16"/>
        <v xml:space="preserve">  </v>
      </c>
      <c r="J53" s="1"/>
      <c r="K53" s="55" t="str">
        <f>+IF(J53='11 FORMULAS'!$E$4,'11 FORMULAS'!$F$4,IF(J53='11 FORMULAS'!$E$5,'11 FORMULAS'!$F$5,IF(J53='11 FORMULAS'!$E$6,'11 FORMULAS'!$F$6,"")))</f>
        <v/>
      </c>
      <c r="L53" s="55" t="str">
        <f>+IF(OR(J53='11 FORMULAS'!$O$4,J53='11 FORMULAS'!$O$5),'11 FORMULAS'!$P$5,IF(J53='11 FORMULAS'!$O$6,'11 FORMULAS'!$P$6,""))</f>
        <v/>
      </c>
      <c r="M53" s="1"/>
      <c r="N53" s="55" t="str">
        <f>+IF(M53='11 FORMULAS'!$H$4,'11 FORMULAS'!$I$4,IF(M53='11 FORMULAS'!$H$5,'11 FORMULAS'!$I$5,""))</f>
        <v/>
      </c>
      <c r="O53" s="4"/>
      <c r="P53" s="4"/>
      <c r="Q53" s="4"/>
      <c r="R53" s="278" t="str">
        <f>+IFERROR(K53+N53,"")</f>
        <v/>
      </c>
      <c r="S53" s="278" t="str">
        <f>IF(L53='11 FORMULAS'!$P$5,S52-(S52*R53),S52)</f>
        <v/>
      </c>
      <c r="T53" s="278" t="str">
        <f>IF(L53='11 FORMULAS'!$P$6,T52-(T52*R53),T52)</f>
        <v/>
      </c>
      <c r="U53" s="422"/>
      <c r="V53" s="425"/>
      <c r="X53" s="274"/>
      <c r="Y53" s="275"/>
      <c r="Z53" s="275"/>
    </row>
    <row r="54" spans="1:26" ht="41.25" hidden="1" customHeight="1" thickBot="1" x14ac:dyDescent="0.3">
      <c r="A54" s="414"/>
      <c r="B54" s="417"/>
      <c r="C54" s="397"/>
      <c r="D54" s="400"/>
      <c r="E54" s="60">
        <v>4</v>
      </c>
      <c r="F54" s="203"/>
      <c r="G54" s="203"/>
      <c r="H54" s="203"/>
      <c r="I54" s="271" t="str">
        <f t="shared" si="16"/>
        <v xml:space="preserve">  </v>
      </c>
      <c r="J54" s="7"/>
      <c r="K54" s="56" t="str">
        <f>+IF(J54='11 FORMULAS'!$E$4,'11 FORMULAS'!$F$4,IF(J54='11 FORMULAS'!$E$5,'11 FORMULAS'!$F$5,IF(J54='11 FORMULAS'!$E$6,'11 FORMULAS'!$F$6,"")))</f>
        <v/>
      </c>
      <c r="L54" s="56" t="str">
        <f>+IF(OR(J54='11 FORMULAS'!$O$4,J54='11 FORMULAS'!$O$5),'11 FORMULAS'!$P$5,IF(J54='11 FORMULAS'!$O$6,'11 FORMULAS'!$P$6,""))</f>
        <v/>
      </c>
      <c r="M54" s="7"/>
      <c r="N54" s="56" t="str">
        <f>+IF(M54='11 FORMULAS'!$H$4,'11 FORMULAS'!$I$4,IF(M54='11 FORMULAS'!$H$5,'11 FORMULAS'!$I$5,""))</f>
        <v/>
      </c>
      <c r="O54" s="8"/>
      <c r="P54" s="8"/>
      <c r="Q54" s="8"/>
      <c r="R54" s="279" t="str">
        <f t="shared" ref="R54" si="22">+IFERROR(K54+N54,"")</f>
        <v/>
      </c>
      <c r="S54" s="279" t="str">
        <f>IF(L54='11 FORMULAS'!$P$5,S53-(S53*R54),S53)</f>
        <v/>
      </c>
      <c r="T54" s="279" t="str">
        <f>IF(L54='11 FORMULAS'!$P$6,T53-(T53*R54),T53)</f>
        <v/>
      </c>
      <c r="U54" s="423"/>
      <c r="V54" s="426"/>
    </row>
    <row r="55" spans="1:26" ht="41.25" hidden="1" customHeight="1" x14ac:dyDescent="0.25">
      <c r="A55" s="412" t="str">
        <f>'2 CONTEXTO E IDENTIFICACIÓN'!A22</f>
        <v>R12</v>
      </c>
      <c r="B55" s="415" t="str">
        <f>+'2 CONTEXTO E IDENTIFICACIÓN'!E22</f>
        <v xml:space="preserve">  </v>
      </c>
      <c r="C55" s="395" t="str">
        <f>+'3 PROBABIL E IMPACTO INHERENTE'!E22</f>
        <v/>
      </c>
      <c r="D55" s="398" t="str">
        <f>+'3 PROBABIL E IMPACTO INHERENTE'!M22</f>
        <v/>
      </c>
      <c r="E55" s="58">
        <v>1</v>
      </c>
      <c r="F55" s="61"/>
      <c r="G55" s="61"/>
      <c r="H55" s="61"/>
      <c r="I55" s="269" t="str">
        <f t="shared" si="16"/>
        <v xml:space="preserve">  </v>
      </c>
      <c r="J55" s="5"/>
      <c r="K55" s="54" t="str">
        <f>+IF(J55='11 FORMULAS'!$E$4,'11 FORMULAS'!$F$4,IF(J55='11 FORMULAS'!$E$5,'11 FORMULAS'!$F$5,IF(J55='11 FORMULAS'!$E$6,'11 FORMULAS'!$F$6,"")))</f>
        <v/>
      </c>
      <c r="L55" s="54" t="str">
        <f>+IF(OR(J55='11 FORMULAS'!$O$4,J55='11 FORMULAS'!$O$5),'11 FORMULAS'!$P$5,IF(J55='11 FORMULAS'!$O$6,'11 FORMULAS'!$P$6,""))</f>
        <v/>
      </c>
      <c r="M55" s="5"/>
      <c r="N55" s="54" t="str">
        <f>+IF(M55='11 FORMULAS'!$H$4,'11 FORMULAS'!$I$4,IF(M55='11 FORMULAS'!$H$5,'11 FORMULAS'!$I$5,""))</f>
        <v/>
      </c>
      <c r="O55" s="6"/>
      <c r="P55" s="6"/>
      <c r="Q55" s="6"/>
      <c r="R55" s="277" t="str">
        <f>+IFERROR(K55+N55,"")</f>
        <v/>
      </c>
      <c r="S55" s="277" t="str">
        <f>IF(L55='11 FORMULAS'!$P$5,C55-(C55*R55),C55)</f>
        <v/>
      </c>
      <c r="T55" s="277" t="str">
        <f>IF(L55='11 FORMULAS'!$P$6,D55-(D55*R55),D55)</f>
        <v/>
      </c>
      <c r="U55" s="421" t="str">
        <f>+IF(S58="","",S58)</f>
        <v/>
      </c>
      <c r="V55" s="424" t="str">
        <f>+IF(T58="","",T58)</f>
        <v/>
      </c>
      <c r="X55" s="274"/>
      <c r="Y55" s="275"/>
      <c r="Z55" s="275"/>
    </row>
    <row r="56" spans="1:26" ht="41.25" hidden="1" customHeight="1" x14ac:dyDescent="0.25">
      <c r="A56" s="413"/>
      <c r="B56" s="416"/>
      <c r="C56" s="396"/>
      <c r="D56" s="399"/>
      <c r="E56" s="59">
        <v>2</v>
      </c>
      <c r="F56" s="202"/>
      <c r="G56" s="202"/>
      <c r="H56" s="202"/>
      <c r="I56" s="270" t="str">
        <f t="shared" si="16"/>
        <v xml:space="preserve">  </v>
      </c>
      <c r="J56" s="1"/>
      <c r="K56" s="55" t="str">
        <f>+IF(J56='11 FORMULAS'!$E$4,'11 FORMULAS'!$F$4,IF(J56='11 FORMULAS'!$E$5,'11 FORMULAS'!$F$5,IF(J56='11 FORMULAS'!$E$6,'11 FORMULAS'!$F$6,"")))</f>
        <v/>
      </c>
      <c r="L56" s="55" t="str">
        <f>+IF(OR(J56='11 FORMULAS'!$O$4,J56='11 FORMULAS'!$O$5),'11 FORMULAS'!$P$5,IF(J56='11 FORMULAS'!$O$6,'11 FORMULAS'!$P$6,""))</f>
        <v/>
      </c>
      <c r="M56" s="1"/>
      <c r="N56" s="55" t="str">
        <f>+IF(M56='11 FORMULAS'!$H$4,'11 FORMULAS'!$I$4,IF(M56='11 FORMULAS'!$H$5,'11 FORMULAS'!$I$5,""))</f>
        <v/>
      </c>
      <c r="O56" s="4"/>
      <c r="P56" s="4"/>
      <c r="Q56" s="4"/>
      <c r="R56" s="278" t="str">
        <f t="shared" ref="R56" si="23">+IFERROR(K56+N56,"")</f>
        <v/>
      </c>
      <c r="S56" s="278" t="str">
        <f>IF(L56='11 FORMULAS'!$P$5,S55-(S55*R56),S55)</f>
        <v/>
      </c>
      <c r="T56" s="278" t="str">
        <f>IF(L56='11 FORMULAS'!$P$6,T55-(T55*R56),T55)</f>
        <v/>
      </c>
      <c r="U56" s="422"/>
      <c r="V56" s="425"/>
      <c r="X56" s="274"/>
      <c r="Y56" s="275"/>
      <c r="Z56" s="275"/>
    </row>
    <row r="57" spans="1:26" ht="41.25" hidden="1" customHeight="1" x14ac:dyDescent="0.25">
      <c r="A57" s="413"/>
      <c r="B57" s="416"/>
      <c r="C57" s="396"/>
      <c r="D57" s="399"/>
      <c r="E57" s="59">
        <v>3</v>
      </c>
      <c r="F57" s="202"/>
      <c r="G57" s="202"/>
      <c r="H57" s="202"/>
      <c r="I57" s="270" t="str">
        <f t="shared" si="16"/>
        <v xml:space="preserve">  </v>
      </c>
      <c r="J57" s="1"/>
      <c r="K57" s="55" t="str">
        <f>+IF(J57='11 FORMULAS'!$E$4,'11 FORMULAS'!$F$4,IF(J57='11 FORMULAS'!$E$5,'11 FORMULAS'!$F$5,IF(J57='11 FORMULAS'!$E$6,'11 FORMULAS'!$F$6,"")))</f>
        <v/>
      </c>
      <c r="L57" s="55" t="str">
        <f>+IF(OR(J57='11 FORMULAS'!$O$4,J57='11 FORMULAS'!$O$5),'11 FORMULAS'!$P$5,IF(J57='11 FORMULAS'!$O$6,'11 FORMULAS'!$P$6,""))</f>
        <v/>
      </c>
      <c r="M57" s="1"/>
      <c r="N57" s="55" t="str">
        <f>+IF(M57='11 FORMULAS'!$H$4,'11 FORMULAS'!$I$4,IF(M57='11 FORMULAS'!$H$5,'11 FORMULAS'!$I$5,""))</f>
        <v/>
      </c>
      <c r="O57" s="4"/>
      <c r="P57" s="4"/>
      <c r="Q57" s="4"/>
      <c r="R57" s="278" t="str">
        <f>+IFERROR(K57+N57,"")</f>
        <v/>
      </c>
      <c r="S57" s="278" t="str">
        <f>IF(L57='11 FORMULAS'!$P$5,S56-(S56*R57),S56)</f>
        <v/>
      </c>
      <c r="T57" s="278" t="str">
        <f>IF(L57='11 FORMULAS'!$P$6,T56-(T56*R57),T56)</f>
        <v/>
      </c>
      <c r="U57" s="422"/>
      <c r="V57" s="425"/>
      <c r="X57" s="274"/>
      <c r="Y57" s="275"/>
      <c r="Z57" s="275"/>
    </row>
    <row r="58" spans="1:26" ht="41.25" hidden="1" customHeight="1" thickBot="1" x14ac:dyDescent="0.3">
      <c r="A58" s="414"/>
      <c r="B58" s="417"/>
      <c r="C58" s="397"/>
      <c r="D58" s="400"/>
      <c r="E58" s="60">
        <v>4</v>
      </c>
      <c r="F58" s="203"/>
      <c r="G58" s="203"/>
      <c r="H58" s="203"/>
      <c r="I58" s="271" t="str">
        <f t="shared" si="16"/>
        <v xml:space="preserve">  </v>
      </c>
      <c r="J58" s="7"/>
      <c r="K58" s="56" t="str">
        <f>+IF(J58='11 FORMULAS'!$E$4,'11 FORMULAS'!$F$4,IF(J58='11 FORMULAS'!$E$5,'11 FORMULAS'!$F$5,IF(J58='11 FORMULAS'!$E$6,'11 FORMULAS'!$F$6,"")))</f>
        <v/>
      </c>
      <c r="L58" s="56" t="str">
        <f>+IF(OR(J58='11 FORMULAS'!$O$4,J58='11 FORMULAS'!$O$5),'11 FORMULAS'!$P$5,IF(J58='11 FORMULAS'!$O$6,'11 FORMULAS'!$P$6,""))</f>
        <v/>
      </c>
      <c r="M58" s="7"/>
      <c r="N58" s="56" t="str">
        <f>+IF(M58='11 FORMULAS'!$H$4,'11 FORMULAS'!$I$4,IF(M58='11 FORMULAS'!$H$5,'11 FORMULAS'!$I$5,""))</f>
        <v/>
      </c>
      <c r="O58" s="8"/>
      <c r="P58" s="8"/>
      <c r="Q58" s="8"/>
      <c r="R58" s="279" t="str">
        <f t="shared" ref="R58" si="24">+IFERROR(K58+N58,"")</f>
        <v/>
      </c>
      <c r="S58" s="279" t="str">
        <f>IF(L58='11 FORMULAS'!$P$5,S57-(S57*R58),S57)</f>
        <v/>
      </c>
      <c r="T58" s="279" t="str">
        <f>IF(L58='11 FORMULAS'!$P$6,T57-(T57*R58),T57)</f>
        <v/>
      </c>
      <c r="U58" s="423"/>
      <c r="V58" s="426"/>
    </row>
    <row r="59" spans="1:26" ht="41.25" hidden="1" customHeight="1" x14ac:dyDescent="0.25">
      <c r="A59" s="412" t="str">
        <f>'2 CONTEXTO E IDENTIFICACIÓN'!A23</f>
        <v>R13</v>
      </c>
      <c r="B59" s="415" t="str">
        <f>+'2 CONTEXTO E IDENTIFICACIÓN'!E23</f>
        <v xml:space="preserve">  </v>
      </c>
      <c r="C59" s="395" t="str">
        <f>+'3 PROBABIL E IMPACTO INHERENTE'!E23</f>
        <v/>
      </c>
      <c r="D59" s="398" t="str">
        <f>+'3 PROBABIL E IMPACTO INHERENTE'!M23</f>
        <v/>
      </c>
      <c r="E59" s="58">
        <v>1</v>
      </c>
      <c r="F59" s="61"/>
      <c r="G59" s="61"/>
      <c r="H59" s="61"/>
      <c r="I59" s="269" t="str">
        <f t="shared" si="16"/>
        <v xml:space="preserve">  </v>
      </c>
      <c r="J59" s="5"/>
      <c r="K59" s="54" t="str">
        <f>+IF(J59='11 FORMULAS'!$E$4,'11 FORMULAS'!$F$4,IF(J59='11 FORMULAS'!$E$5,'11 FORMULAS'!$F$5,IF(J59='11 FORMULAS'!$E$6,'11 FORMULAS'!$F$6,"")))</f>
        <v/>
      </c>
      <c r="L59" s="54" t="str">
        <f>+IF(OR(J59='11 FORMULAS'!$O$4,J59='11 FORMULAS'!$O$5),'11 FORMULAS'!$P$5,IF(J59='11 FORMULAS'!$O$6,'11 FORMULAS'!$P$6,""))</f>
        <v/>
      </c>
      <c r="M59" s="5"/>
      <c r="N59" s="54" t="str">
        <f>+IF(M59='11 FORMULAS'!$H$4,'11 FORMULAS'!$I$4,IF(M59='11 FORMULAS'!$H$5,'11 FORMULAS'!$I$5,""))</f>
        <v/>
      </c>
      <c r="O59" s="6"/>
      <c r="P59" s="6"/>
      <c r="Q59" s="6"/>
      <c r="R59" s="277" t="str">
        <f>+IFERROR(K59+N59,"")</f>
        <v/>
      </c>
      <c r="S59" s="277" t="str">
        <f>IF(L59='11 FORMULAS'!$P$5,C59-(C59*R59),C59)</f>
        <v/>
      </c>
      <c r="T59" s="277" t="str">
        <f>IF(L59='11 FORMULAS'!$P$6,D59-(D59*R59),D59)</f>
        <v/>
      </c>
      <c r="U59" s="421" t="str">
        <f>+IF(S62="","",S62)</f>
        <v/>
      </c>
      <c r="V59" s="424" t="str">
        <f>+IF(T62="","",T62)</f>
        <v/>
      </c>
      <c r="X59" s="274"/>
      <c r="Y59" s="275"/>
      <c r="Z59" s="275"/>
    </row>
    <row r="60" spans="1:26" ht="41.25" hidden="1" customHeight="1" x14ac:dyDescent="0.25">
      <c r="A60" s="413"/>
      <c r="B60" s="416"/>
      <c r="C60" s="396"/>
      <c r="D60" s="399"/>
      <c r="E60" s="59">
        <v>2</v>
      </c>
      <c r="F60" s="202"/>
      <c r="G60" s="202"/>
      <c r="H60" s="202"/>
      <c r="I60" s="270" t="str">
        <f t="shared" si="16"/>
        <v xml:space="preserve">  </v>
      </c>
      <c r="J60" s="1"/>
      <c r="K60" s="55" t="str">
        <f>+IF(J60='11 FORMULAS'!$E$4,'11 FORMULAS'!$F$4,IF(J60='11 FORMULAS'!$E$5,'11 FORMULAS'!$F$5,IF(J60='11 FORMULAS'!$E$6,'11 FORMULAS'!$F$6,"")))</f>
        <v/>
      </c>
      <c r="L60" s="55" t="str">
        <f>+IF(OR(J60='11 FORMULAS'!$O$4,J60='11 FORMULAS'!$O$5),'11 FORMULAS'!$P$5,IF(J60='11 FORMULAS'!$O$6,'11 FORMULAS'!$P$6,""))</f>
        <v/>
      </c>
      <c r="M60" s="1"/>
      <c r="N60" s="55" t="str">
        <f>+IF(M60='11 FORMULAS'!$H$4,'11 FORMULAS'!$I$4,IF(M60='11 FORMULAS'!$H$5,'11 FORMULAS'!$I$5,""))</f>
        <v/>
      </c>
      <c r="O60" s="4"/>
      <c r="P60" s="4"/>
      <c r="Q60" s="4"/>
      <c r="R60" s="278" t="str">
        <f t="shared" ref="R60" si="25">+IFERROR(K60+N60,"")</f>
        <v/>
      </c>
      <c r="S60" s="278" t="str">
        <f>IF(L60='11 FORMULAS'!$P$5,S59-(S59*R60),S59)</f>
        <v/>
      </c>
      <c r="T60" s="278" t="str">
        <f>IF(L60='11 FORMULAS'!$P$6,T59-(T59*R60),T59)</f>
        <v/>
      </c>
      <c r="U60" s="422"/>
      <c r="V60" s="425"/>
      <c r="X60" s="274"/>
      <c r="Y60" s="275"/>
      <c r="Z60" s="275"/>
    </row>
    <row r="61" spans="1:26" ht="41.25" hidden="1" customHeight="1" x14ac:dyDescent="0.25">
      <c r="A61" s="413"/>
      <c r="B61" s="416"/>
      <c r="C61" s="396"/>
      <c r="D61" s="399"/>
      <c r="E61" s="59">
        <v>3</v>
      </c>
      <c r="F61" s="202"/>
      <c r="G61" s="202"/>
      <c r="H61" s="202"/>
      <c r="I61" s="270" t="str">
        <f t="shared" si="16"/>
        <v xml:space="preserve">  </v>
      </c>
      <c r="J61" s="1"/>
      <c r="K61" s="55" t="str">
        <f>+IF(J61='11 FORMULAS'!$E$4,'11 FORMULAS'!$F$4,IF(J61='11 FORMULAS'!$E$5,'11 FORMULAS'!$F$5,IF(J61='11 FORMULAS'!$E$6,'11 FORMULAS'!$F$6,"")))</f>
        <v/>
      </c>
      <c r="L61" s="55" t="str">
        <f>+IF(OR(J61='11 FORMULAS'!$O$4,J61='11 FORMULAS'!$O$5),'11 FORMULAS'!$P$5,IF(J61='11 FORMULAS'!$O$6,'11 FORMULAS'!$P$6,""))</f>
        <v/>
      </c>
      <c r="M61" s="1"/>
      <c r="N61" s="55" t="str">
        <f>+IF(M61='11 FORMULAS'!$H$4,'11 FORMULAS'!$I$4,IF(M61='11 FORMULAS'!$H$5,'11 FORMULAS'!$I$5,""))</f>
        <v/>
      </c>
      <c r="O61" s="4"/>
      <c r="P61" s="4"/>
      <c r="Q61" s="4"/>
      <c r="R61" s="278" t="str">
        <f>+IFERROR(K61+N61,"")</f>
        <v/>
      </c>
      <c r="S61" s="278" t="str">
        <f>IF(L61='11 FORMULAS'!$P$5,S60-(S60*R61),S60)</f>
        <v/>
      </c>
      <c r="T61" s="278" t="str">
        <f>IF(L61='11 FORMULAS'!$P$6,T60-(T60*R61),T60)</f>
        <v/>
      </c>
      <c r="U61" s="422"/>
      <c r="V61" s="425"/>
      <c r="X61" s="274"/>
      <c r="Y61" s="275"/>
      <c r="Z61" s="275"/>
    </row>
    <row r="62" spans="1:26" ht="41.25" hidden="1" customHeight="1" thickBot="1" x14ac:dyDescent="0.3">
      <c r="A62" s="414"/>
      <c r="B62" s="417"/>
      <c r="C62" s="397"/>
      <c r="D62" s="400"/>
      <c r="E62" s="60">
        <v>4</v>
      </c>
      <c r="F62" s="203"/>
      <c r="G62" s="203"/>
      <c r="H62" s="203"/>
      <c r="I62" s="271" t="str">
        <f t="shared" si="16"/>
        <v xml:space="preserve">  </v>
      </c>
      <c r="J62" s="7"/>
      <c r="K62" s="56" t="str">
        <f>+IF(J62='11 FORMULAS'!$E$4,'11 FORMULAS'!$F$4,IF(J62='11 FORMULAS'!$E$5,'11 FORMULAS'!$F$5,IF(J62='11 FORMULAS'!$E$6,'11 FORMULAS'!$F$6,"")))</f>
        <v/>
      </c>
      <c r="L62" s="56" t="str">
        <f>+IF(OR(J62='11 FORMULAS'!$O$4,J62='11 FORMULAS'!$O$5),'11 FORMULAS'!$P$5,IF(J62='11 FORMULAS'!$O$6,'11 FORMULAS'!$P$6,""))</f>
        <v/>
      </c>
      <c r="M62" s="7"/>
      <c r="N62" s="56" t="str">
        <f>+IF(M62='11 FORMULAS'!$H$4,'11 FORMULAS'!$I$4,IF(M62='11 FORMULAS'!$H$5,'11 FORMULAS'!$I$5,""))</f>
        <v/>
      </c>
      <c r="O62" s="8"/>
      <c r="P62" s="8"/>
      <c r="Q62" s="8"/>
      <c r="R62" s="279" t="str">
        <f t="shared" ref="R62" si="26">+IFERROR(K62+N62,"")</f>
        <v/>
      </c>
      <c r="S62" s="279" t="str">
        <f>IF(L62='11 FORMULAS'!$P$5,S61-(S61*R62),S61)</f>
        <v/>
      </c>
      <c r="T62" s="279" t="str">
        <f>IF(L62='11 FORMULAS'!$P$6,T61-(T61*R62),T61)</f>
        <v/>
      </c>
      <c r="U62" s="423"/>
      <c r="V62" s="426"/>
    </row>
    <row r="63" spans="1:26" ht="41.25" hidden="1" customHeight="1" x14ac:dyDescent="0.25">
      <c r="A63" s="412" t="str">
        <f>'2 CONTEXTO E IDENTIFICACIÓN'!A24</f>
        <v>R14</v>
      </c>
      <c r="B63" s="415" t="str">
        <f>+'2 CONTEXTO E IDENTIFICACIÓN'!E24</f>
        <v xml:space="preserve">  </v>
      </c>
      <c r="C63" s="395" t="str">
        <f>+'3 PROBABIL E IMPACTO INHERENTE'!E24</f>
        <v/>
      </c>
      <c r="D63" s="398" t="str">
        <f>+'3 PROBABIL E IMPACTO INHERENTE'!M24</f>
        <v/>
      </c>
      <c r="E63" s="58">
        <v>1</v>
      </c>
      <c r="F63" s="61"/>
      <c r="G63" s="61"/>
      <c r="H63" s="61"/>
      <c r="I63" s="269" t="str">
        <f t="shared" si="16"/>
        <v xml:space="preserve">  </v>
      </c>
      <c r="J63" s="5"/>
      <c r="K63" s="54" t="str">
        <f>+IF(J63='11 FORMULAS'!$E$4,'11 FORMULAS'!$F$4,IF(J63='11 FORMULAS'!$E$5,'11 FORMULAS'!$F$5,IF(J63='11 FORMULAS'!$E$6,'11 FORMULAS'!$F$6,"")))</f>
        <v/>
      </c>
      <c r="L63" s="54" t="str">
        <f>+IF(OR(J63='11 FORMULAS'!$O$4,J63='11 FORMULAS'!$O$5),'11 FORMULAS'!$P$5,IF(J63='11 FORMULAS'!$O$6,'11 FORMULAS'!$P$6,""))</f>
        <v/>
      </c>
      <c r="M63" s="5"/>
      <c r="N63" s="54" t="str">
        <f>+IF(M63='11 FORMULAS'!$H$4,'11 FORMULAS'!$I$4,IF(M63='11 FORMULAS'!$H$5,'11 FORMULAS'!$I$5,""))</f>
        <v/>
      </c>
      <c r="O63" s="6"/>
      <c r="P63" s="6"/>
      <c r="Q63" s="6"/>
      <c r="R63" s="277" t="str">
        <f>+IFERROR(K63+N63,"")</f>
        <v/>
      </c>
      <c r="S63" s="277" t="str">
        <f>IF(L63='11 FORMULAS'!$P$5,C63-(C63*R63),C63)</f>
        <v/>
      </c>
      <c r="T63" s="277" t="str">
        <f>IF(L63='11 FORMULAS'!$P$6,D63-(D63*R63),D63)</f>
        <v/>
      </c>
      <c r="U63" s="421" t="str">
        <f>+IF(S66="","",S66)</f>
        <v/>
      </c>
      <c r="V63" s="424" t="str">
        <f>+IF(T66="","",T66)</f>
        <v/>
      </c>
      <c r="X63" s="274"/>
      <c r="Y63" s="275"/>
      <c r="Z63" s="275"/>
    </row>
    <row r="64" spans="1:26" ht="41.25" hidden="1" customHeight="1" x14ac:dyDescent="0.25">
      <c r="A64" s="413"/>
      <c r="B64" s="416"/>
      <c r="C64" s="396"/>
      <c r="D64" s="399"/>
      <c r="E64" s="59">
        <v>2</v>
      </c>
      <c r="F64" s="202"/>
      <c r="G64" s="202"/>
      <c r="H64" s="202"/>
      <c r="I64" s="270" t="str">
        <f t="shared" si="16"/>
        <v xml:space="preserve">  </v>
      </c>
      <c r="J64" s="1"/>
      <c r="K64" s="55" t="str">
        <f>+IF(J64='11 FORMULAS'!$E$4,'11 FORMULAS'!$F$4,IF(J64='11 FORMULAS'!$E$5,'11 FORMULAS'!$F$5,IF(J64='11 FORMULAS'!$E$6,'11 FORMULAS'!$F$6,"")))</f>
        <v/>
      </c>
      <c r="L64" s="55" t="str">
        <f>+IF(OR(J64='11 FORMULAS'!$O$4,J64='11 FORMULAS'!$O$5),'11 FORMULAS'!$P$5,IF(J64='11 FORMULAS'!$O$6,'11 FORMULAS'!$P$6,""))</f>
        <v/>
      </c>
      <c r="M64" s="1"/>
      <c r="N64" s="55" t="str">
        <f>+IF(M64='11 FORMULAS'!$H$4,'11 FORMULAS'!$I$4,IF(M64='11 FORMULAS'!$H$5,'11 FORMULAS'!$I$5,""))</f>
        <v/>
      </c>
      <c r="O64" s="4"/>
      <c r="P64" s="4"/>
      <c r="Q64" s="4"/>
      <c r="R64" s="278" t="str">
        <f t="shared" ref="R64" si="27">+IFERROR(K64+N64,"")</f>
        <v/>
      </c>
      <c r="S64" s="278" t="str">
        <f>IF(L64='11 FORMULAS'!$P$5,S63-(S63*R64),S63)</f>
        <v/>
      </c>
      <c r="T64" s="278" t="str">
        <f>IF(L64='11 FORMULAS'!$P$6,T63-(T63*R64),T63)</f>
        <v/>
      </c>
      <c r="U64" s="422"/>
      <c r="V64" s="425"/>
      <c r="X64" s="274"/>
      <c r="Y64" s="275"/>
      <c r="Z64" s="275"/>
    </row>
    <row r="65" spans="1:26" ht="41.25" hidden="1" customHeight="1" x14ac:dyDescent="0.25">
      <c r="A65" s="413"/>
      <c r="B65" s="416"/>
      <c r="C65" s="396"/>
      <c r="D65" s="399"/>
      <c r="E65" s="59">
        <v>3</v>
      </c>
      <c r="F65" s="202"/>
      <c r="G65" s="202"/>
      <c r="H65" s="202"/>
      <c r="I65" s="270" t="str">
        <f t="shared" si="16"/>
        <v xml:space="preserve">  </v>
      </c>
      <c r="J65" s="1"/>
      <c r="K65" s="55" t="str">
        <f>+IF(J65='11 FORMULAS'!$E$4,'11 FORMULAS'!$F$4,IF(J65='11 FORMULAS'!$E$5,'11 FORMULAS'!$F$5,IF(J65='11 FORMULAS'!$E$6,'11 FORMULAS'!$F$6,"")))</f>
        <v/>
      </c>
      <c r="L65" s="55" t="str">
        <f>+IF(OR(J65='11 FORMULAS'!$O$4,J65='11 FORMULAS'!$O$5),'11 FORMULAS'!$P$5,IF(J65='11 FORMULAS'!$O$6,'11 FORMULAS'!$P$6,""))</f>
        <v/>
      </c>
      <c r="M65" s="1"/>
      <c r="N65" s="55" t="str">
        <f>+IF(M65='11 FORMULAS'!$H$4,'11 FORMULAS'!$I$4,IF(M65='11 FORMULAS'!$H$5,'11 FORMULAS'!$I$5,""))</f>
        <v/>
      </c>
      <c r="O65" s="4"/>
      <c r="P65" s="4"/>
      <c r="Q65" s="4"/>
      <c r="R65" s="278" t="str">
        <f>+IFERROR(K65+N65,"")</f>
        <v/>
      </c>
      <c r="S65" s="278" t="str">
        <f>IF(L65='11 FORMULAS'!$P$5,S64-(S64*R65),S64)</f>
        <v/>
      </c>
      <c r="T65" s="278" t="str">
        <f>IF(L65='11 FORMULAS'!$P$6,T64-(T64*R65),T64)</f>
        <v/>
      </c>
      <c r="U65" s="422"/>
      <c r="V65" s="425"/>
      <c r="X65" s="274"/>
      <c r="Y65" s="275"/>
      <c r="Z65" s="275"/>
    </row>
    <row r="66" spans="1:26" ht="41.25" hidden="1" customHeight="1" thickBot="1" x14ac:dyDescent="0.3">
      <c r="A66" s="414"/>
      <c r="B66" s="417"/>
      <c r="C66" s="397"/>
      <c r="D66" s="400"/>
      <c r="E66" s="60">
        <v>4</v>
      </c>
      <c r="F66" s="203"/>
      <c r="G66" s="203"/>
      <c r="H66" s="203"/>
      <c r="I66" s="271" t="str">
        <f t="shared" si="16"/>
        <v xml:space="preserve">  </v>
      </c>
      <c r="J66" s="7"/>
      <c r="K66" s="56" t="str">
        <f>+IF(J66='11 FORMULAS'!$E$4,'11 FORMULAS'!$F$4,IF(J66='11 FORMULAS'!$E$5,'11 FORMULAS'!$F$5,IF(J66='11 FORMULAS'!$E$6,'11 FORMULAS'!$F$6,"")))</f>
        <v/>
      </c>
      <c r="L66" s="56" t="str">
        <f>+IF(OR(J66='11 FORMULAS'!$O$4,J66='11 FORMULAS'!$O$5),'11 FORMULAS'!$P$5,IF(J66='11 FORMULAS'!$O$6,'11 FORMULAS'!$P$6,""))</f>
        <v/>
      </c>
      <c r="M66" s="7"/>
      <c r="N66" s="56" t="str">
        <f>+IF(M66='11 FORMULAS'!$H$4,'11 FORMULAS'!$I$4,IF(M66='11 FORMULAS'!$H$5,'11 FORMULAS'!$I$5,""))</f>
        <v/>
      </c>
      <c r="O66" s="8"/>
      <c r="P66" s="8"/>
      <c r="Q66" s="8"/>
      <c r="R66" s="279" t="str">
        <f t="shared" ref="R66" si="28">+IFERROR(K66+N66,"")</f>
        <v/>
      </c>
      <c r="S66" s="279" t="str">
        <f>IF(L66='11 FORMULAS'!$P$5,S65-(S65*R66),S65)</f>
        <v/>
      </c>
      <c r="T66" s="279" t="str">
        <f>IF(L66='11 FORMULAS'!$P$6,T65-(T65*R66),T65)</f>
        <v/>
      </c>
      <c r="U66" s="423"/>
      <c r="V66" s="426"/>
    </row>
    <row r="67" spans="1:26" ht="41.25" hidden="1" customHeight="1" x14ac:dyDescent="0.25">
      <c r="A67" s="412" t="str">
        <f>'2 CONTEXTO E IDENTIFICACIÓN'!A25</f>
        <v>R15</v>
      </c>
      <c r="B67" s="415" t="str">
        <f>+'2 CONTEXTO E IDENTIFICACIÓN'!E25</f>
        <v xml:space="preserve">  </v>
      </c>
      <c r="C67" s="395" t="str">
        <f>+'3 PROBABIL E IMPACTO INHERENTE'!E25</f>
        <v/>
      </c>
      <c r="D67" s="398" t="str">
        <f>+'3 PROBABIL E IMPACTO INHERENTE'!M25</f>
        <v/>
      </c>
      <c r="E67" s="58">
        <v>1</v>
      </c>
      <c r="F67" s="61"/>
      <c r="G67" s="61"/>
      <c r="H67" s="61"/>
      <c r="I67" s="269" t="str">
        <f t="shared" si="16"/>
        <v xml:space="preserve">  </v>
      </c>
      <c r="J67" s="5"/>
      <c r="K67" s="54" t="str">
        <f>+IF(J67='11 FORMULAS'!$E$4,'11 FORMULAS'!$F$4,IF(J67='11 FORMULAS'!$E$5,'11 FORMULAS'!$F$5,IF(J67='11 FORMULAS'!$E$6,'11 FORMULAS'!$F$6,"")))</f>
        <v/>
      </c>
      <c r="L67" s="54" t="str">
        <f>+IF(OR(J67='11 FORMULAS'!$O$4,J67='11 FORMULAS'!$O$5),'11 FORMULAS'!$P$5,IF(J67='11 FORMULAS'!$O$6,'11 FORMULAS'!$P$6,""))</f>
        <v/>
      </c>
      <c r="M67" s="5"/>
      <c r="N67" s="54" t="str">
        <f>+IF(M67='11 FORMULAS'!$H$4,'11 FORMULAS'!$I$4,IF(M67='11 FORMULAS'!$H$5,'11 FORMULAS'!$I$5,""))</f>
        <v/>
      </c>
      <c r="O67" s="6"/>
      <c r="P67" s="6"/>
      <c r="Q67" s="6"/>
      <c r="R67" s="277" t="str">
        <f>+IFERROR(K67+N67,"")</f>
        <v/>
      </c>
      <c r="S67" s="277" t="str">
        <f>IF(L67='11 FORMULAS'!$P$5,C67-(C67*R67),C67)</f>
        <v/>
      </c>
      <c r="T67" s="277" t="str">
        <f>IF(L67='11 FORMULAS'!$P$6,D67-(D67*R67),D67)</f>
        <v/>
      </c>
      <c r="U67" s="421" t="str">
        <f>+IF(S70="","",S70)</f>
        <v/>
      </c>
      <c r="V67" s="424" t="str">
        <f>+IF(T70="","",T70)</f>
        <v/>
      </c>
      <c r="X67" s="274"/>
      <c r="Y67" s="275"/>
      <c r="Z67" s="275"/>
    </row>
    <row r="68" spans="1:26" ht="41.25" hidden="1" customHeight="1" x14ac:dyDescent="0.25">
      <c r="A68" s="413"/>
      <c r="B68" s="416"/>
      <c r="C68" s="396"/>
      <c r="D68" s="399"/>
      <c r="E68" s="59">
        <v>2</v>
      </c>
      <c r="F68" s="202"/>
      <c r="G68" s="202"/>
      <c r="H68" s="202"/>
      <c r="I68" s="270" t="str">
        <f t="shared" si="16"/>
        <v xml:space="preserve">  </v>
      </c>
      <c r="J68" s="1"/>
      <c r="K68" s="55" t="str">
        <f>+IF(J68='11 FORMULAS'!$E$4,'11 FORMULAS'!$F$4,IF(J68='11 FORMULAS'!$E$5,'11 FORMULAS'!$F$5,IF(J68='11 FORMULAS'!$E$6,'11 FORMULAS'!$F$6,"")))</f>
        <v/>
      </c>
      <c r="L68" s="55" t="str">
        <f>+IF(OR(J68='11 FORMULAS'!$O$4,J68='11 FORMULAS'!$O$5),'11 FORMULAS'!$P$5,IF(J68='11 FORMULAS'!$O$6,'11 FORMULAS'!$P$6,""))</f>
        <v/>
      </c>
      <c r="M68" s="1"/>
      <c r="N68" s="55" t="str">
        <f>+IF(M68='11 FORMULAS'!$H$4,'11 FORMULAS'!$I$4,IF(M68='11 FORMULAS'!$H$5,'11 FORMULAS'!$I$5,""))</f>
        <v/>
      </c>
      <c r="O68" s="4"/>
      <c r="P68" s="4"/>
      <c r="Q68" s="4"/>
      <c r="R68" s="278" t="str">
        <f t="shared" ref="R68" si="29">+IFERROR(K68+N68,"")</f>
        <v/>
      </c>
      <c r="S68" s="278" t="str">
        <f>IF(L68='11 FORMULAS'!$P$5,S67-(S67*R68),S67)</f>
        <v/>
      </c>
      <c r="T68" s="278" t="str">
        <f>IF(L68='11 FORMULAS'!$P$6,T67-(T67*R68),T67)</f>
        <v/>
      </c>
      <c r="U68" s="422"/>
      <c r="V68" s="425"/>
      <c r="X68" s="274"/>
      <c r="Y68" s="275"/>
      <c r="Z68" s="275"/>
    </row>
    <row r="69" spans="1:26" ht="41.25" hidden="1" customHeight="1" x14ac:dyDescent="0.25">
      <c r="A69" s="413"/>
      <c r="B69" s="416"/>
      <c r="C69" s="396"/>
      <c r="D69" s="399"/>
      <c r="E69" s="59">
        <v>3</v>
      </c>
      <c r="F69" s="202"/>
      <c r="G69" s="202"/>
      <c r="H69" s="202"/>
      <c r="I69" s="270" t="str">
        <f t="shared" si="16"/>
        <v xml:space="preserve">  </v>
      </c>
      <c r="J69" s="1"/>
      <c r="K69" s="55" t="str">
        <f>+IF(J69='11 FORMULAS'!$E$4,'11 FORMULAS'!$F$4,IF(J69='11 FORMULAS'!$E$5,'11 FORMULAS'!$F$5,IF(J69='11 FORMULAS'!$E$6,'11 FORMULAS'!$F$6,"")))</f>
        <v/>
      </c>
      <c r="L69" s="55" t="str">
        <f>+IF(OR(J69='11 FORMULAS'!$O$4,J69='11 FORMULAS'!$O$5),'11 FORMULAS'!$P$5,IF(J69='11 FORMULAS'!$O$6,'11 FORMULAS'!$P$6,""))</f>
        <v/>
      </c>
      <c r="M69" s="1"/>
      <c r="N69" s="55" t="str">
        <f>+IF(M69='11 FORMULAS'!$H$4,'11 FORMULAS'!$I$4,IF(M69='11 FORMULAS'!$H$5,'11 FORMULAS'!$I$5,""))</f>
        <v/>
      </c>
      <c r="O69" s="4"/>
      <c r="P69" s="4"/>
      <c r="Q69" s="4"/>
      <c r="R69" s="278" t="str">
        <f>+IFERROR(K69+N69,"")</f>
        <v/>
      </c>
      <c r="S69" s="278" t="str">
        <f>IF(L69='11 FORMULAS'!$P$5,S68-(S68*R69),S68)</f>
        <v/>
      </c>
      <c r="T69" s="278" t="str">
        <f>IF(L69='11 FORMULAS'!$P$6,T68-(T68*R69),T68)</f>
        <v/>
      </c>
      <c r="U69" s="422"/>
      <c r="V69" s="425"/>
      <c r="X69" s="274"/>
      <c r="Y69" s="275"/>
      <c r="Z69" s="275"/>
    </row>
    <row r="70" spans="1:26" ht="41.25" hidden="1" customHeight="1" thickBot="1" x14ac:dyDescent="0.3">
      <c r="A70" s="414"/>
      <c r="B70" s="417"/>
      <c r="C70" s="397"/>
      <c r="D70" s="400"/>
      <c r="E70" s="60">
        <v>4</v>
      </c>
      <c r="F70" s="203"/>
      <c r="G70" s="203"/>
      <c r="H70" s="203"/>
      <c r="I70" s="271" t="str">
        <f t="shared" si="16"/>
        <v xml:space="preserve">  </v>
      </c>
      <c r="J70" s="7"/>
      <c r="K70" s="56" t="str">
        <f>+IF(J70='11 FORMULAS'!$E$4,'11 FORMULAS'!$F$4,IF(J70='11 FORMULAS'!$E$5,'11 FORMULAS'!$F$5,IF(J70='11 FORMULAS'!$E$6,'11 FORMULAS'!$F$6,"")))</f>
        <v/>
      </c>
      <c r="L70" s="56" t="str">
        <f>+IF(OR(J70='11 FORMULAS'!$O$4,J70='11 FORMULAS'!$O$5),'11 FORMULAS'!$P$5,IF(J70='11 FORMULAS'!$O$6,'11 FORMULAS'!$P$6,""))</f>
        <v/>
      </c>
      <c r="M70" s="7"/>
      <c r="N70" s="56" t="str">
        <f>+IF(M70='11 FORMULAS'!$H$4,'11 FORMULAS'!$I$4,IF(M70='11 FORMULAS'!$H$5,'11 FORMULAS'!$I$5,""))</f>
        <v/>
      </c>
      <c r="O70" s="8"/>
      <c r="P70" s="8"/>
      <c r="Q70" s="8"/>
      <c r="R70" s="279" t="str">
        <f t="shared" ref="R70" si="30">+IFERROR(K70+N70,"")</f>
        <v/>
      </c>
      <c r="S70" s="279" t="str">
        <f>IF(L70='11 FORMULAS'!$P$5,S69-(S69*R70),S69)</f>
        <v/>
      </c>
      <c r="T70" s="279" t="str">
        <f>IF(L70='11 FORMULAS'!$P$6,T69-(T69*R70),T69)</f>
        <v/>
      </c>
      <c r="U70" s="423"/>
      <c r="V70" s="426"/>
    </row>
    <row r="71" spans="1:26" ht="41.25" hidden="1" customHeight="1" x14ac:dyDescent="0.25">
      <c r="A71" s="412" t="str">
        <f>'2 CONTEXTO E IDENTIFICACIÓN'!A26</f>
        <v>R16</v>
      </c>
      <c r="B71" s="415" t="str">
        <f>+'2 CONTEXTO E IDENTIFICACIÓN'!E26</f>
        <v xml:space="preserve">  </v>
      </c>
      <c r="C71" s="395" t="str">
        <f>+'3 PROBABIL E IMPACTO INHERENTE'!E26</f>
        <v/>
      </c>
      <c r="D71" s="398" t="str">
        <f>+'3 PROBABIL E IMPACTO INHERENTE'!M26</f>
        <v/>
      </c>
      <c r="E71" s="58">
        <v>1</v>
      </c>
      <c r="F71" s="61"/>
      <c r="G71" s="61"/>
      <c r="H71" s="61"/>
      <c r="I71" s="269" t="str">
        <f t="shared" si="16"/>
        <v xml:space="preserve">  </v>
      </c>
      <c r="J71" s="5"/>
      <c r="K71" s="54" t="str">
        <f>+IF(J71='11 FORMULAS'!$E$4,'11 FORMULAS'!$F$4,IF(J71='11 FORMULAS'!$E$5,'11 FORMULAS'!$F$5,IF(J71='11 FORMULAS'!$E$6,'11 FORMULAS'!$F$6,"")))</f>
        <v/>
      </c>
      <c r="L71" s="54" t="str">
        <f>+IF(OR(J71='11 FORMULAS'!$O$4,J71='11 FORMULAS'!$O$5),'11 FORMULAS'!$P$5,IF(J71='11 FORMULAS'!$O$6,'11 FORMULAS'!$P$6,""))</f>
        <v/>
      </c>
      <c r="M71" s="5"/>
      <c r="N71" s="54" t="str">
        <f>+IF(M71='11 FORMULAS'!$H$4,'11 FORMULAS'!$I$4,IF(M71='11 FORMULAS'!$H$5,'11 FORMULAS'!$I$5,""))</f>
        <v/>
      </c>
      <c r="O71" s="6"/>
      <c r="P71" s="6"/>
      <c r="Q71" s="6"/>
      <c r="R71" s="277" t="str">
        <f>+IFERROR(K71+N71,"")</f>
        <v/>
      </c>
      <c r="S71" s="277" t="str">
        <f>IF(L71='11 FORMULAS'!$P$5,C71-(C71*R71),C71)</f>
        <v/>
      </c>
      <c r="T71" s="277" t="str">
        <f>IF(L71='11 FORMULAS'!$P$6,D71-(D71*R71),D71)</f>
        <v/>
      </c>
      <c r="U71" s="421" t="str">
        <f>+IF(S74="","",S74)</f>
        <v/>
      </c>
      <c r="V71" s="424" t="str">
        <f>+IF(T74="","",T74)</f>
        <v/>
      </c>
      <c r="X71" s="274"/>
      <c r="Y71" s="275"/>
      <c r="Z71" s="275"/>
    </row>
    <row r="72" spans="1:26" ht="41.25" hidden="1" customHeight="1" x14ac:dyDescent="0.25">
      <c r="A72" s="413"/>
      <c r="B72" s="416"/>
      <c r="C72" s="396"/>
      <c r="D72" s="399"/>
      <c r="E72" s="59">
        <v>2</v>
      </c>
      <c r="F72" s="202"/>
      <c r="G72" s="202"/>
      <c r="H72" s="202"/>
      <c r="I72" s="270" t="str">
        <f t="shared" si="16"/>
        <v xml:space="preserve">  </v>
      </c>
      <c r="J72" s="1"/>
      <c r="K72" s="55" t="str">
        <f>+IF(J72='11 FORMULAS'!$E$4,'11 FORMULAS'!$F$4,IF(J72='11 FORMULAS'!$E$5,'11 FORMULAS'!$F$5,IF(J72='11 FORMULAS'!$E$6,'11 FORMULAS'!$F$6,"")))</f>
        <v/>
      </c>
      <c r="L72" s="55" t="str">
        <f>+IF(OR(J72='11 FORMULAS'!$O$4,J72='11 FORMULAS'!$O$5),'11 FORMULAS'!$P$5,IF(J72='11 FORMULAS'!$O$6,'11 FORMULAS'!$P$6,""))</f>
        <v/>
      </c>
      <c r="M72" s="1"/>
      <c r="N72" s="55" t="str">
        <f>+IF(M72='11 FORMULAS'!$H$4,'11 FORMULAS'!$I$4,IF(M72='11 FORMULAS'!$H$5,'11 FORMULAS'!$I$5,""))</f>
        <v/>
      </c>
      <c r="O72" s="4"/>
      <c r="P72" s="4"/>
      <c r="Q72" s="4"/>
      <c r="R72" s="278" t="str">
        <f t="shared" ref="R72" si="31">+IFERROR(K72+N72,"")</f>
        <v/>
      </c>
      <c r="S72" s="278" t="str">
        <f>IF(L72='11 FORMULAS'!$P$5,S71-(S71*R72),S71)</f>
        <v/>
      </c>
      <c r="T72" s="278" t="str">
        <f>IF(L72='11 FORMULAS'!$P$6,T71-(T71*R72),T71)</f>
        <v/>
      </c>
      <c r="U72" s="422"/>
      <c r="V72" s="425"/>
      <c r="X72" s="274"/>
      <c r="Y72" s="275"/>
      <c r="Z72" s="275"/>
    </row>
    <row r="73" spans="1:26" ht="41.25" hidden="1" customHeight="1" x14ac:dyDescent="0.25">
      <c r="A73" s="413"/>
      <c r="B73" s="416"/>
      <c r="C73" s="396"/>
      <c r="D73" s="399"/>
      <c r="E73" s="59">
        <v>3</v>
      </c>
      <c r="F73" s="202"/>
      <c r="G73" s="202"/>
      <c r="H73" s="202"/>
      <c r="I73" s="270" t="str">
        <f t="shared" si="16"/>
        <v xml:space="preserve">  </v>
      </c>
      <c r="J73" s="1"/>
      <c r="K73" s="55" t="str">
        <f>+IF(J73='11 FORMULAS'!$E$4,'11 FORMULAS'!$F$4,IF(J73='11 FORMULAS'!$E$5,'11 FORMULAS'!$F$5,IF(J73='11 FORMULAS'!$E$6,'11 FORMULAS'!$F$6,"")))</f>
        <v/>
      </c>
      <c r="L73" s="55" t="str">
        <f>+IF(OR(J73='11 FORMULAS'!$O$4,J73='11 FORMULAS'!$O$5),'11 FORMULAS'!$P$5,IF(J73='11 FORMULAS'!$O$6,'11 FORMULAS'!$P$6,""))</f>
        <v/>
      </c>
      <c r="M73" s="1"/>
      <c r="N73" s="55" t="str">
        <f>+IF(M73='11 FORMULAS'!$H$4,'11 FORMULAS'!$I$4,IF(M73='11 FORMULAS'!$H$5,'11 FORMULAS'!$I$5,""))</f>
        <v/>
      </c>
      <c r="O73" s="4"/>
      <c r="P73" s="4"/>
      <c r="Q73" s="4"/>
      <c r="R73" s="278" t="str">
        <f>+IFERROR(K73+N73,"")</f>
        <v/>
      </c>
      <c r="S73" s="278" t="str">
        <f>IF(L73='11 FORMULAS'!$P$5,S72-(S72*R73),S72)</f>
        <v/>
      </c>
      <c r="T73" s="278" t="str">
        <f>IF(L73='11 FORMULAS'!$P$6,T72-(T72*R73),T72)</f>
        <v/>
      </c>
      <c r="U73" s="422"/>
      <c r="V73" s="425"/>
      <c r="X73" s="274"/>
      <c r="Y73" s="275"/>
      <c r="Z73" s="275"/>
    </row>
    <row r="74" spans="1:26" ht="41.25" hidden="1" customHeight="1" thickBot="1" x14ac:dyDescent="0.3">
      <c r="A74" s="414"/>
      <c r="B74" s="417"/>
      <c r="C74" s="397"/>
      <c r="D74" s="400"/>
      <c r="E74" s="60">
        <v>4</v>
      </c>
      <c r="F74" s="203"/>
      <c r="G74" s="203"/>
      <c r="H74" s="203"/>
      <c r="I74" s="271" t="str">
        <f t="shared" si="16"/>
        <v xml:space="preserve">  </v>
      </c>
      <c r="J74" s="7"/>
      <c r="K74" s="56" t="str">
        <f>+IF(J74='11 FORMULAS'!$E$4,'11 FORMULAS'!$F$4,IF(J74='11 FORMULAS'!$E$5,'11 FORMULAS'!$F$5,IF(J74='11 FORMULAS'!$E$6,'11 FORMULAS'!$F$6,"")))</f>
        <v/>
      </c>
      <c r="L74" s="56" t="str">
        <f>+IF(OR(J74='11 FORMULAS'!$O$4,J74='11 FORMULAS'!$O$5),'11 FORMULAS'!$P$5,IF(J74='11 FORMULAS'!$O$6,'11 FORMULAS'!$P$6,""))</f>
        <v/>
      </c>
      <c r="M74" s="7"/>
      <c r="N74" s="56" t="str">
        <f>+IF(M74='11 FORMULAS'!$H$4,'11 FORMULAS'!$I$4,IF(M74='11 FORMULAS'!$H$5,'11 FORMULAS'!$I$5,""))</f>
        <v/>
      </c>
      <c r="O74" s="8"/>
      <c r="P74" s="8"/>
      <c r="Q74" s="8"/>
      <c r="R74" s="279" t="str">
        <f t="shared" ref="R74" si="32">+IFERROR(K74+N74,"")</f>
        <v/>
      </c>
      <c r="S74" s="279" t="str">
        <f>IF(L74='11 FORMULAS'!$P$5,S73-(S73*R74),S73)</f>
        <v/>
      </c>
      <c r="T74" s="279" t="str">
        <f>IF(L74='11 FORMULAS'!$P$6,T73-(T73*R74),T73)</f>
        <v/>
      </c>
      <c r="U74" s="423"/>
      <c r="V74" s="426"/>
    </row>
    <row r="75" spans="1:26" ht="41.25" hidden="1" customHeight="1" x14ac:dyDescent="0.25">
      <c r="A75" s="412" t="str">
        <f>'2 CONTEXTO E IDENTIFICACIÓN'!A27</f>
        <v>R17</v>
      </c>
      <c r="B75" s="415" t="str">
        <f>+'2 CONTEXTO E IDENTIFICACIÓN'!E27</f>
        <v xml:space="preserve">  </v>
      </c>
      <c r="C75" s="395" t="str">
        <f>+'3 PROBABIL E IMPACTO INHERENTE'!E27</f>
        <v/>
      </c>
      <c r="D75" s="398" t="str">
        <f>+'3 PROBABIL E IMPACTO INHERENTE'!M27</f>
        <v/>
      </c>
      <c r="E75" s="58">
        <v>1</v>
      </c>
      <c r="F75" s="61"/>
      <c r="G75" s="61"/>
      <c r="H75" s="61"/>
      <c r="I75" s="269" t="str">
        <f t="shared" ref="I75:I90" si="33">+CONCATENATE(F75," ",G75," ",H75)</f>
        <v xml:space="preserve">  </v>
      </c>
      <c r="J75" s="5"/>
      <c r="K75" s="54" t="str">
        <f>+IF(J75='11 FORMULAS'!$E$4,'11 FORMULAS'!$F$4,IF(J75='11 FORMULAS'!$E$5,'11 FORMULAS'!$F$5,IF(J75='11 FORMULAS'!$E$6,'11 FORMULAS'!$F$6,"")))</f>
        <v/>
      </c>
      <c r="L75" s="54" t="str">
        <f>+IF(OR(J75='11 FORMULAS'!$O$4,J75='11 FORMULAS'!$O$5),'11 FORMULAS'!$P$5,IF(J75='11 FORMULAS'!$O$6,'11 FORMULAS'!$P$6,""))</f>
        <v/>
      </c>
      <c r="M75" s="5"/>
      <c r="N75" s="54" t="str">
        <f>+IF(M75='11 FORMULAS'!$H$4,'11 FORMULAS'!$I$4,IF(M75='11 FORMULAS'!$H$5,'11 FORMULAS'!$I$5,""))</f>
        <v/>
      </c>
      <c r="O75" s="6"/>
      <c r="P75" s="6"/>
      <c r="Q75" s="6"/>
      <c r="R75" s="277" t="str">
        <f>+IFERROR(K75+N75,"")</f>
        <v/>
      </c>
      <c r="S75" s="277" t="str">
        <f>IF(L75='11 FORMULAS'!$P$5,C75-(C75*R75),C75)</f>
        <v/>
      </c>
      <c r="T75" s="277" t="str">
        <f>IF(L75='11 FORMULAS'!$P$6,D75-(D75*R75),D75)</f>
        <v/>
      </c>
      <c r="U75" s="421" t="str">
        <f>+IF(S78="","",S78)</f>
        <v/>
      </c>
      <c r="V75" s="424" t="str">
        <f>+IF(T78="","",T78)</f>
        <v/>
      </c>
      <c r="X75" s="274"/>
      <c r="Y75" s="275"/>
      <c r="Z75" s="275"/>
    </row>
    <row r="76" spans="1:26" ht="41.25" hidden="1" customHeight="1" x14ac:dyDescent="0.25">
      <c r="A76" s="413"/>
      <c r="B76" s="416"/>
      <c r="C76" s="396"/>
      <c r="D76" s="399"/>
      <c r="E76" s="59">
        <v>2</v>
      </c>
      <c r="F76" s="202"/>
      <c r="G76" s="202"/>
      <c r="H76" s="202"/>
      <c r="I76" s="270" t="str">
        <f t="shared" si="33"/>
        <v xml:space="preserve">  </v>
      </c>
      <c r="J76" s="1"/>
      <c r="K76" s="55" t="str">
        <f>+IF(J76='11 FORMULAS'!$E$4,'11 FORMULAS'!$F$4,IF(J76='11 FORMULAS'!$E$5,'11 FORMULAS'!$F$5,IF(J76='11 FORMULAS'!$E$6,'11 FORMULAS'!$F$6,"")))</f>
        <v/>
      </c>
      <c r="L76" s="55" t="str">
        <f>+IF(OR(J76='11 FORMULAS'!$O$4,J76='11 FORMULAS'!$O$5),'11 FORMULAS'!$P$5,IF(J76='11 FORMULAS'!$O$6,'11 FORMULAS'!$P$6,""))</f>
        <v/>
      </c>
      <c r="M76" s="1"/>
      <c r="N76" s="55" t="str">
        <f>+IF(M76='11 FORMULAS'!$H$4,'11 FORMULAS'!$I$4,IF(M76='11 FORMULAS'!$H$5,'11 FORMULAS'!$I$5,""))</f>
        <v/>
      </c>
      <c r="O76" s="4"/>
      <c r="P76" s="4"/>
      <c r="Q76" s="4"/>
      <c r="R76" s="278" t="str">
        <f t="shared" ref="R76" si="34">+IFERROR(K76+N76,"")</f>
        <v/>
      </c>
      <c r="S76" s="278" t="str">
        <f>IF(L76='11 FORMULAS'!$P$5,S75-(S75*R76),S75)</f>
        <v/>
      </c>
      <c r="T76" s="278" t="str">
        <f>IF(L76='11 FORMULAS'!$P$6,T75-(T75*R76),T75)</f>
        <v/>
      </c>
      <c r="U76" s="422"/>
      <c r="V76" s="425"/>
      <c r="X76" s="274"/>
      <c r="Y76" s="275"/>
      <c r="Z76" s="275"/>
    </row>
    <row r="77" spans="1:26" ht="41.25" hidden="1" customHeight="1" x14ac:dyDescent="0.25">
      <c r="A77" s="413"/>
      <c r="B77" s="416"/>
      <c r="C77" s="396"/>
      <c r="D77" s="399"/>
      <c r="E77" s="59">
        <v>3</v>
      </c>
      <c r="F77" s="202"/>
      <c r="G77" s="202"/>
      <c r="H77" s="202"/>
      <c r="I77" s="270" t="str">
        <f t="shared" si="33"/>
        <v xml:space="preserve">  </v>
      </c>
      <c r="J77" s="1"/>
      <c r="K77" s="55" t="str">
        <f>+IF(J77='11 FORMULAS'!$E$4,'11 FORMULAS'!$F$4,IF(J77='11 FORMULAS'!$E$5,'11 FORMULAS'!$F$5,IF(J77='11 FORMULAS'!$E$6,'11 FORMULAS'!$F$6,"")))</f>
        <v/>
      </c>
      <c r="L77" s="55" t="str">
        <f>+IF(OR(J77='11 FORMULAS'!$O$4,J77='11 FORMULAS'!$O$5),'11 FORMULAS'!$P$5,IF(J77='11 FORMULAS'!$O$6,'11 FORMULAS'!$P$6,""))</f>
        <v/>
      </c>
      <c r="M77" s="1"/>
      <c r="N77" s="55" t="str">
        <f>+IF(M77='11 FORMULAS'!$H$4,'11 FORMULAS'!$I$4,IF(M77='11 FORMULAS'!$H$5,'11 FORMULAS'!$I$5,""))</f>
        <v/>
      </c>
      <c r="O77" s="4"/>
      <c r="P77" s="4"/>
      <c r="Q77" s="4"/>
      <c r="R77" s="278" t="str">
        <f>+IFERROR(K77+N77,"")</f>
        <v/>
      </c>
      <c r="S77" s="278" t="str">
        <f>IF(L77='11 FORMULAS'!$P$5,S76-(S76*R77),S76)</f>
        <v/>
      </c>
      <c r="T77" s="278" t="str">
        <f>IF(L77='11 FORMULAS'!$P$6,T76-(T76*R77),T76)</f>
        <v/>
      </c>
      <c r="U77" s="422"/>
      <c r="V77" s="425"/>
      <c r="X77" s="274"/>
      <c r="Y77" s="275"/>
      <c r="Z77" s="275"/>
    </row>
    <row r="78" spans="1:26" ht="41.25" hidden="1" customHeight="1" thickBot="1" x14ac:dyDescent="0.3">
      <c r="A78" s="414"/>
      <c r="B78" s="417"/>
      <c r="C78" s="397"/>
      <c r="D78" s="400"/>
      <c r="E78" s="60">
        <v>4</v>
      </c>
      <c r="F78" s="203"/>
      <c r="G78" s="203"/>
      <c r="H78" s="203"/>
      <c r="I78" s="271" t="str">
        <f t="shared" si="33"/>
        <v xml:space="preserve">  </v>
      </c>
      <c r="J78" s="7"/>
      <c r="K78" s="56" t="str">
        <f>+IF(J78='11 FORMULAS'!$E$4,'11 FORMULAS'!$F$4,IF(J78='11 FORMULAS'!$E$5,'11 FORMULAS'!$F$5,IF(J78='11 FORMULAS'!$E$6,'11 FORMULAS'!$F$6,"")))</f>
        <v/>
      </c>
      <c r="L78" s="56" t="str">
        <f>+IF(OR(J78='11 FORMULAS'!$O$4,J78='11 FORMULAS'!$O$5),'11 FORMULAS'!$P$5,IF(J78='11 FORMULAS'!$O$6,'11 FORMULAS'!$P$6,""))</f>
        <v/>
      </c>
      <c r="M78" s="7"/>
      <c r="N78" s="56" t="str">
        <f>+IF(M78='11 FORMULAS'!$H$4,'11 FORMULAS'!$I$4,IF(M78='11 FORMULAS'!$H$5,'11 FORMULAS'!$I$5,""))</f>
        <v/>
      </c>
      <c r="O78" s="8"/>
      <c r="P78" s="8"/>
      <c r="Q78" s="8"/>
      <c r="R78" s="279" t="str">
        <f t="shared" ref="R78" si="35">+IFERROR(K78+N78,"")</f>
        <v/>
      </c>
      <c r="S78" s="279" t="str">
        <f>IF(L78='11 FORMULAS'!$P$5,S77-(S77*R78),S77)</f>
        <v/>
      </c>
      <c r="T78" s="279" t="str">
        <f>IF(L78='11 FORMULAS'!$P$6,T77-(T77*R78),T77)</f>
        <v/>
      </c>
      <c r="U78" s="423"/>
      <c r="V78" s="426"/>
    </row>
    <row r="79" spans="1:26" ht="41.25" hidden="1" customHeight="1" x14ac:dyDescent="0.25">
      <c r="A79" s="412" t="str">
        <f>'2 CONTEXTO E IDENTIFICACIÓN'!A28</f>
        <v>R18</v>
      </c>
      <c r="B79" s="415" t="str">
        <f>+'2 CONTEXTO E IDENTIFICACIÓN'!E28</f>
        <v xml:space="preserve">  </v>
      </c>
      <c r="C79" s="395" t="str">
        <f>+'3 PROBABIL E IMPACTO INHERENTE'!E28</f>
        <v/>
      </c>
      <c r="D79" s="398" t="str">
        <f>+'3 PROBABIL E IMPACTO INHERENTE'!M28</f>
        <v/>
      </c>
      <c r="E79" s="58">
        <v>1</v>
      </c>
      <c r="F79" s="61"/>
      <c r="G79" s="61"/>
      <c r="H79" s="61"/>
      <c r="I79" s="269" t="str">
        <f t="shared" si="33"/>
        <v xml:space="preserve">  </v>
      </c>
      <c r="J79" s="5"/>
      <c r="K79" s="54" t="str">
        <f>+IF(J79='11 FORMULAS'!$E$4,'11 FORMULAS'!$F$4,IF(J79='11 FORMULAS'!$E$5,'11 FORMULAS'!$F$5,IF(J79='11 FORMULAS'!$E$6,'11 FORMULAS'!$F$6,"")))</f>
        <v/>
      </c>
      <c r="L79" s="54" t="str">
        <f>+IF(OR(J79='11 FORMULAS'!$O$4,J79='11 FORMULAS'!$O$5),'11 FORMULAS'!$P$5,IF(J79='11 FORMULAS'!$O$6,'11 FORMULAS'!$P$6,""))</f>
        <v/>
      </c>
      <c r="M79" s="5"/>
      <c r="N79" s="54" t="str">
        <f>+IF(M79='11 FORMULAS'!$H$4,'11 FORMULAS'!$I$4,IF(M79='11 FORMULAS'!$H$5,'11 FORMULAS'!$I$5,""))</f>
        <v/>
      </c>
      <c r="O79" s="6"/>
      <c r="P79" s="6"/>
      <c r="Q79" s="6"/>
      <c r="R79" s="277" t="str">
        <f>+IFERROR(K79+N79,"")</f>
        <v/>
      </c>
      <c r="S79" s="277" t="str">
        <f>IF(L79='11 FORMULAS'!$P$5,C79-(C79*R79),C79)</f>
        <v/>
      </c>
      <c r="T79" s="277" t="str">
        <f>IF(L79='11 FORMULAS'!$P$6,D79-(D79*R79),D79)</f>
        <v/>
      </c>
      <c r="U79" s="421" t="str">
        <f>+IF(S82="","",S82)</f>
        <v/>
      </c>
      <c r="V79" s="424" t="str">
        <f>+IF(T82="","",T82)</f>
        <v/>
      </c>
      <c r="X79" s="274"/>
      <c r="Y79" s="275"/>
      <c r="Z79" s="275"/>
    </row>
    <row r="80" spans="1:26" ht="41.25" hidden="1" customHeight="1" x14ac:dyDescent="0.25">
      <c r="A80" s="413"/>
      <c r="B80" s="416"/>
      <c r="C80" s="396"/>
      <c r="D80" s="399"/>
      <c r="E80" s="59">
        <v>2</v>
      </c>
      <c r="F80" s="202"/>
      <c r="G80" s="202"/>
      <c r="H80" s="202"/>
      <c r="I80" s="270" t="str">
        <f t="shared" si="33"/>
        <v xml:space="preserve">  </v>
      </c>
      <c r="J80" s="1"/>
      <c r="K80" s="55" t="str">
        <f>+IF(J80='11 FORMULAS'!$E$4,'11 FORMULAS'!$F$4,IF(J80='11 FORMULAS'!$E$5,'11 FORMULAS'!$F$5,IF(J80='11 FORMULAS'!$E$6,'11 FORMULAS'!$F$6,"")))</f>
        <v/>
      </c>
      <c r="L80" s="55" t="str">
        <f>+IF(OR(J80='11 FORMULAS'!$O$4,J80='11 FORMULAS'!$O$5),'11 FORMULAS'!$P$5,IF(J80='11 FORMULAS'!$O$6,'11 FORMULAS'!$P$6,""))</f>
        <v/>
      </c>
      <c r="M80" s="1"/>
      <c r="N80" s="55" t="str">
        <f>+IF(M80='11 FORMULAS'!$H$4,'11 FORMULAS'!$I$4,IF(M80='11 FORMULAS'!$H$5,'11 FORMULAS'!$I$5,""))</f>
        <v/>
      </c>
      <c r="O80" s="4"/>
      <c r="P80" s="4"/>
      <c r="Q80" s="4"/>
      <c r="R80" s="278" t="str">
        <f t="shared" ref="R80" si="36">+IFERROR(K80+N80,"")</f>
        <v/>
      </c>
      <c r="S80" s="278" t="str">
        <f>IF(L80='11 FORMULAS'!$P$5,S79-(S79*R80),S79)</f>
        <v/>
      </c>
      <c r="T80" s="278" t="str">
        <f>IF(L80='11 FORMULAS'!$P$6,T79-(T79*R80),T79)</f>
        <v/>
      </c>
      <c r="U80" s="422"/>
      <c r="V80" s="425"/>
      <c r="X80" s="274"/>
      <c r="Y80" s="275"/>
      <c r="Z80" s="275"/>
    </row>
    <row r="81" spans="1:26" ht="41.25" hidden="1" customHeight="1" x14ac:dyDescent="0.25">
      <c r="A81" s="413"/>
      <c r="B81" s="416"/>
      <c r="C81" s="396"/>
      <c r="D81" s="399"/>
      <c r="E81" s="59">
        <v>3</v>
      </c>
      <c r="F81" s="202"/>
      <c r="G81" s="202"/>
      <c r="H81" s="202"/>
      <c r="I81" s="270" t="str">
        <f t="shared" si="33"/>
        <v xml:space="preserve">  </v>
      </c>
      <c r="J81" s="1"/>
      <c r="K81" s="55" t="str">
        <f>+IF(J81='11 FORMULAS'!$E$4,'11 FORMULAS'!$F$4,IF(J81='11 FORMULAS'!$E$5,'11 FORMULAS'!$F$5,IF(J81='11 FORMULAS'!$E$6,'11 FORMULAS'!$F$6,"")))</f>
        <v/>
      </c>
      <c r="L81" s="55" t="str">
        <f>+IF(OR(J81='11 FORMULAS'!$O$4,J81='11 FORMULAS'!$O$5),'11 FORMULAS'!$P$5,IF(J81='11 FORMULAS'!$O$6,'11 FORMULAS'!$P$6,""))</f>
        <v/>
      </c>
      <c r="M81" s="1"/>
      <c r="N81" s="55" t="str">
        <f>+IF(M81='11 FORMULAS'!$H$4,'11 FORMULAS'!$I$4,IF(M81='11 FORMULAS'!$H$5,'11 FORMULAS'!$I$5,""))</f>
        <v/>
      </c>
      <c r="O81" s="4"/>
      <c r="P81" s="4"/>
      <c r="Q81" s="4"/>
      <c r="R81" s="278" t="str">
        <f>+IFERROR(K81+N81,"")</f>
        <v/>
      </c>
      <c r="S81" s="278" t="str">
        <f>IF(L81='11 FORMULAS'!$P$5,S80-(S80*R81),S80)</f>
        <v/>
      </c>
      <c r="T81" s="278" t="str">
        <f>IF(L81='11 FORMULAS'!$P$6,T80-(T80*R81),T80)</f>
        <v/>
      </c>
      <c r="U81" s="422"/>
      <c r="V81" s="425"/>
      <c r="X81" s="274"/>
      <c r="Y81" s="275"/>
      <c r="Z81" s="275"/>
    </row>
    <row r="82" spans="1:26" ht="41.25" hidden="1" customHeight="1" thickBot="1" x14ac:dyDescent="0.3">
      <c r="A82" s="414"/>
      <c r="B82" s="417"/>
      <c r="C82" s="397"/>
      <c r="D82" s="400"/>
      <c r="E82" s="60">
        <v>4</v>
      </c>
      <c r="F82" s="203"/>
      <c r="G82" s="203"/>
      <c r="H82" s="203"/>
      <c r="I82" s="271" t="str">
        <f t="shared" si="33"/>
        <v xml:space="preserve">  </v>
      </c>
      <c r="J82" s="7"/>
      <c r="K82" s="56" t="str">
        <f>+IF(J82='11 FORMULAS'!$E$4,'11 FORMULAS'!$F$4,IF(J82='11 FORMULAS'!$E$5,'11 FORMULAS'!$F$5,IF(J82='11 FORMULAS'!$E$6,'11 FORMULAS'!$F$6,"")))</f>
        <v/>
      </c>
      <c r="L82" s="56" t="str">
        <f>+IF(OR(J82='11 FORMULAS'!$O$4,J82='11 FORMULAS'!$O$5),'11 FORMULAS'!$P$5,IF(J82='11 FORMULAS'!$O$6,'11 FORMULAS'!$P$6,""))</f>
        <v/>
      </c>
      <c r="M82" s="7"/>
      <c r="N82" s="56" t="str">
        <f>+IF(M82='11 FORMULAS'!$H$4,'11 FORMULAS'!$I$4,IF(M82='11 FORMULAS'!$H$5,'11 FORMULAS'!$I$5,""))</f>
        <v/>
      </c>
      <c r="O82" s="8"/>
      <c r="P82" s="8"/>
      <c r="Q82" s="8"/>
      <c r="R82" s="279" t="str">
        <f t="shared" ref="R82" si="37">+IFERROR(K82+N82,"")</f>
        <v/>
      </c>
      <c r="S82" s="279" t="str">
        <f>IF(L82='11 FORMULAS'!$P$5,S81-(S81*R82),S81)</f>
        <v/>
      </c>
      <c r="T82" s="279" t="str">
        <f>IF(L82='11 FORMULAS'!$P$6,T81-(T81*R82),T81)</f>
        <v/>
      </c>
      <c r="U82" s="423"/>
      <c r="V82" s="426"/>
    </row>
    <row r="83" spans="1:26" ht="41.25" hidden="1" customHeight="1" x14ac:dyDescent="0.25">
      <c r="A83" s="412" t="str">
        <f>'2 CONTEXTO E IDENTIFICACIÓN'!A29</f>
        <v>R19</v>
      </c>
      <c r="B83" s="415" t="str">
        <f>+'2 CONTEXTO E IDENTIFICACIÓN'!E29</f>
        <v xml:space="preserve">  </v>
      </c>
      <c r="C83" s="395" t="str">
        <f>+'3 PROBABIL E IMPACTO INHERENTE'!E29</f>
        <v/>
      </c>
      <c r="D83" s="398" t="str">
        <f>+'3 PROBABIL E IMPACTO INHERENTE'!M29</f>
        <v/>
      </c>
      <c r="E83" s="58">
        <v>1</v>
      </c>
      <c r="F83" s="61"/>
      <c r="G83" s="61"/>
      <c r="H83" s="61"/>
      <c r="I83" s="269" t="str">
        <f t="shared" si="33"/>
        <v xml:space="preserve">  </v>
      </c>
      <c r="J83" s="5"/>
      <c r="K83" s="54" t="str">
        <f>+IF(J83='11 FORMULAS'!$E$4,'11 FORMULAS'!$F$4,IF(J83='11 FORMULAS'!$E$5,'11 FORMULAS'!$F$5,IF(J83='11 FORMULAS'!$E$6,'11 FORMULAS'!$F$6,"")))</f>
        <v/>
      </c>
      <c r="L83" s="54" t="str">
        <f>+IF(OR(J83='11 FORMULAS'!$O$4,J83='11 FORMULAS'!$O$5),'11 FORMULAS'!$P$5,IF(J83='11 FORMULAS'!$O$6,'11 FORMULAS'!$P$6,""))</f>
        <v/>
      </c>
      <c r="M83" s="5"/>
      <c r="N83" s="54" t="str">
        <f>+IF(M83='11 FORMULAS'!$H$4,'11 FORMULAS'!$I$4,IF(M83='11 FORMULAS'!$H$5,'11 FORMULAS'!$I$5,""))</f>
        <v/>
      </c>
      <c r="O83" s="6"/>
      <c r="P83" s="6"/>
      <c r="Q83" s="6"/>
      <c r="R83" s="277" t="str">
        <f>+IFERROR(K83+N83,"")</f>
        <v/>
      </c>
      <c r="S83" s="277" t="str">
        <f>IF(L83='11 FORMULAS'!$P$5,C83-(C83*R83),C83)</f>
        <v/>
      </c>
      <c r="T83" s="277" t="str">
        <f>IF(L83='11 FORMULAS'!$P$6,D83-(D83*R83),D83)</f>
        <v/>
      </c>
      <c r="U83" s="421" t="str">
        <f>+IF(S86="","",S86)</f>
        <v/>
      </c>
      <c r="V83" s="424" t="str">
        <f>+IF(T86="","",T86)</f>
        <v/>
      </c>
      <c r="X83" s="274"/>
      <c r="Y83" s="275"/>
      <c r="Z83" s="275"/>
    </row>
    <row r="84" spans="1:26" ht="41.25" hidden="1" customHeight="1" x14ac:dyDescent="0.25">
      <c r="A84" s="413"/>
      <c r="B84" s="416"/>
      <c r="C84" s="396"/>
      <c r="D84" s="399"/>
      <c r="E84" s="59">
        <v>2</v>
      </c>
      <c r="F84" s="202"/>
      <c r="G84" s="202"/>
      <c r="H84" s="202"/>
      <c r="I84" s="270" t="str">
        <f t="shared" si="33"/>
        <v xml:space="preserve">  </v>
      </c>
      <c r="J84" s="1"/>
      <c r="K84" s="55" t="str">
        <f>+IF(J84='11 FORMULAS'!$E$4,'11 FORMULAS'!$F$4,IF(J84='11 FORMULAS'!$E$5,'11 FORMULAS'!$F$5,IF(J84='11 FORMULAS'!$E$6,'11 FORMULAS'!$F$6,"")))</f>
        <v/>
      </c>
      <c r="L84" s="55" t="str">
        <f>+IF(OR(J84='11 FORMULAS'!$O$4,J84='11 FORMULAS'!$O$5),'11 FORMULAS'!$P$5,IF(J84='11 FORMULAS'!$O$6,'11 FORMULAS'!$P$6,""))</f>
        <v/>
      </c>
      <c r="M84" s="1"/>
      <c r="N84" s="55" t="str">
        <f>+IF(M84='11 FORMULAS'!$H$4,'11 FORMULAS'!$I$4,IF(M84='11 FORMULAS'!$H$5,'11 FORMULAS'!$I$5,""))</f>
        <v/>
      </c>
      <c r="O84" s="4"/>
      <c r="P84" s="4"/>
      <c r="Q84" s="4"/>
      <c r="R84" s="278" t="str">
        <f t="shared" ref="R84" si="38">+IFERROR(K84+N84,"")</f>
        <v/>
      </c>
      <c r="S84" s="278" t="str">
        <f>IF(L84='11 FORMULAS'!$P$5,S83-(S83*R84),S83)</f>
        <v/>
      </c>
      <c r="T84" s="278" t="str">
        <f>IF(L84='11 FORMULAS'!$P$6,T83-(T83*R84),T83)</f>
        <v/>
      </c>
      <c r="U84" s="422"/>
      <c r="V84" s="425"/>
      <c r="X84" s="274"/>
      <c r="Y84" s="275"/>
      <c r="Z84" s="275"/>
    </row>
    <row r="85" spans="1:26" ht="41.25" hidden="1" customHeight="1" x14ac:dyDescent="0.25">
      <c r="A85" s="413"/>
      <c r="B85" s="416"/>
      <c r="C85" s="396"/>
      <c r="D85" s="399"/>
      <c r="E85" s="59">
        <v>3</v>
      </c>
      <c r="F85" s="202"/>
      <c r="G85" s="202"/>
      <c r="H85" s="202"/>
      <c r="I85" s="270" t="str">
        <f t="shared" si="33"/>
        <v xml:space="preserve">  </v>
      </c>
      <c r="J85" s="1"/>
      <c r="K85" s="55" t="str">
        <f>+IF(J85='11 FORMULAS'!$E$4,'11 FORMULAS'!$F$4,IF(J85='11 FORMULAS'!$E$5,'11 FORMULAS'!$F$5,IF(J85='11 FORMULAS'!$E$6,'11 FORMULAS'!$F$6,"")))</f>
        <v/>
      </c>
      <c r="L85" s="55" t="str">
        <f>+IF(OR(J85='11 FORMULAS'!$O$4,J85='11 FORMULAS'!$O$5),'11 FORMULAS'!$P$5,IF(J85='11 FORMULAS'!$O$6,'11 FORMULAS'!$P$6,""))</f>
        <v/>
      </c>
      <c r="M85" s="1"/>
      <c r="N85" s="55" t="str">
        <f>+IF(M85='11 FORMULAS'!$H$4,'11 FORMULAS'!$I$4,IF(M85='11 FORMULAS'!$H$5,'11 FORMULAS'!$I$5,""))</f>
        <v/>
      </c>
      <c r="O85" s="4"/>
      <c r="P85" s="4"/>
      <c r="Q85" s="4"/>
      <c r="R85" s="278" t="str">
        <f>+IFERROR(K85+N85,"")</f>
        <v/>
      </c>
      <c r="S85" s="278" t="str">
        <f>IF(L85='11 FORMULAS'!$P$5,S84-(S84*R85),S84)</f>
        <v/>
      </c>
      <c r="T85" s="278" t="str">
        <f>IF(L85='11 FORMULAS'!$P$6,T84-(T84*R85),T84)</f>
        <v/>
      </c>
      <c r="U85" s="422"/>
      <c r="V85" s="425"/>
      <c r="X85" s="274"/>
      <c r="Y85" s="275"/>
      <c r="Z85" s="275"/>
    </row>
    <row r="86" spans="1:26" ht="41.25" hidden="1" customHeight="1" thickBot="1" x14ac:dyDescent="0.3">
      <c r="A86" s="414"/>
      <c r="B86" s="417"/>
      <c r="C86" s="397"/>
      <c r="D86" s="400"/>
      <c r="E86" s="60">
        <v>4</v>
      </c>
      <c r="F86" s="203"/>
      <c r="G86" s="203"/>
      <c r="H86" s="203"/>
      <c r="I86" s="271" t="str">
        <f t="shared" si="33"/>
        <v xml:space="preserve">  </v>
      </c>
      <c r="J86" s="7"/>
      <c r="K86" s="56" t="str">
        <f>+IF(J86='11 FORMULAS'!$E$4,'11 FORMULAS'!$F$4,IF(J86='11 FORMULAS'!$E$5,'11 FORMULAS'!$F$5,IF(J86='11 FORMULAS'!$E$6,'11 FORMULAS'!$F$6,"")))</f>
        <v/>
      </c>
      <c r="L86" s="56" t="str">
        <f>+IF(OR(J86='11 FORMULAS'!$O$4,J86='11 FORMULAS'!$O$5),'11 FORMULAS'!$P$5,IF(J86='11 FORMULAS'!$O$6,'11 FORMULAS'!$P$6,""))</f>
        <v/>
      </c>
      <c r="M86" s="7"/>
      <c r="N86" s="56" t="str">
        <f>+IF(M86='11 FORMULAS'!$H$4,'11 FORMULAS'!$I$4,IF(M86='11 FORMULAS'!$H$5,'11 FORMULAS'!$I$5,""))</f>
        <v/>
      </c>
      <c r="O86" s="8"/>
      <c r="P86" s="8"/>
      <c r="Q86" s="8"/>
      <c r="R86" s="279" t="str">
        <f t="shared" ref="R86" si="39">+IFERROR(K86+N86,"")</f>
        <v/>
      </c>
      <c r="S86" s="279" t="str">
        <f>IF(L86='11 FORMULAS'!$P$5,S85-(S85*R86),S85)</f>
        <v/>
      </c>
      <c r="T86" s="279" t="str">
        <f>IF(L86='11 FORMULAS'!$P$6,T85-(T85*R86),T85)</f>
        <v/>
      </c>
      <c r="U86" s="423"/>
      <c r="V86" s="426"/>
    </row>
    <row r="87" spans="1:26" ht="41.25" hidden="1" customHeight="1" x14ac:dyDescent="0.25">
      <c r="A87" s="412" t="str">
        <f>'2 CONTEXTO E IDENTIFICACIÓN'!A30</f>
        <v>R20</v>
      </c>
      <c r="B87" s="415" t="str">
        <f>+'2 CONTEXTO E IDENTIFICACIÓN'!E30</f>
        <v xml:space="preserve">  </v>
      </c>
      <c r="C87" s="395" t="str">
        <f>+'3 PROBABIL E IMPACTO INHERENTE'!E30</f>
        <v/>
      </c>
      <c r="D87" s="398" t="str">
        <f>+'3 PROBABIL E IMPACTO INHERENTE'!M30</f>
        <v/>
      </c>
      <c r="E87" s="58">
        <v>1</v>
      </c>
      <c r="F87" s="61"/>
      <c r="G87" s="61"/>
      <c r="H87" s="61"/>
      <c r="I87" s="269" t="str">
        <f t="shared" si="33"/>
        <v xml:space="preserve">  </v>
      </c>
      <c r="J87" s="5"/>
      <c r="K87" s="54" t="str">
        <f>+IF(J87='11 FORMULAS'!$E$4,'11 FORMULAS'!$F$4,IF(J87='11 FORMULAS'!$E$5,'11 FORMULAS'!$F$5,IF(J87='11 FORMULAS'!$E$6,'11 FORMULAS'!$F$6,"")))</f>
        <v/>
      </c>
      <c r="L87" s="54" t="str">
        <f>+IF(OR(J87='11 FORMULAS'!$O$4,J87='11 FORMULAS'!$O$5),'11 FORMULAS'!$P$5,IF(J87='11 FORMULAS'!$O$6,'11 FORMULAS'!$P$6,""))</f>
        <v/>
      </c>
      <c r="M87" s="5"/>
      <c r="N87" s="54" t="str">
        <f>+IF(M87='11 FORMULAS'!$H$4,'11 FORMULAS'!$I$4,IF(M87='11 FORMULAS'!$H$5,'11 FORMULAS'!$I$5,""))</f>
        <v/>
      </c>
      <c r="O87" s="6"/>
      <c r="P87" s="6"/>
      <c r="Q87" s="6"/>
      <c r="R87" s="277" t="str">
        <f>+IFERROR(K87+N87,"")</f>
        <v/>
      </c>
      <c r="S87" s="277" t="str">
        <f>IF(L87='11 FORMULAS'!$P$5,C87-(C87*R87),C87)</f>
        <v/>
      </c>
      <c r="T87" s="277" t="str">
        <f>IF(L87='11 FORMULAS'!$P$6,D87-(D87*R87),D87)</f>
        <v/>
      </c>
      <c r="U87" s="421" t="str">
        <f>+IF(S90="","",S90)</f>
        <v/>
      </c>
      <c r="V87" s="424" t="str">
        <f>+IF(T90="","",T90)</f>
        <v/>
      </c>
      <c r="X87" s="274"/>
      <c r="Y87" s="275"/>
      <c r="Z87" s="275"/>
    </row>
    <row r="88" spans="1:26" ht="41.25" hidden="1" customHeight="1" x14ac:dyDescent="0.25">
      <c r="A88" s="413"/>
      <c r="B88" s="416"/>
      <c r="C88" s="396"/>
      <c r="D88" s="399"/>
      <c r="E88" s="59">
        <v>2</v>
      </c>
      <c r="F88" s="202"/>
      <c r="G88" s="202"/>
      <c r="H88" s="202"/>
      <c r="I88" s="270" t="str">
        <f t="shared" si="33"/>
        <v xml:space="preserve">  </v>
      </c>
      <c r="J88" s="1"/>
      <c r="K88" s="55" t="str">
        <f>+IF(J88='11 FORMULAS'!$E$4,'11 FORMULAS'!$F$4,IF(J88='11 FORMULAS'!$E$5,'11 FORMULAS'!$F$5,IF(J88='11 FORMULAS'!$E$6,'11 FORMULAS'!$F$6,"")))</f>
        <v/>
      </c>
      <c r="L88" s="55" t="str">
        <f>+IF(OR(J88='11 FORMULAS'!$O$4,J88='11 FORMULAS'!$O$5),'11 FORMULAS'!$P$5,IF(J88='11 FORMULAS'!$O$6,'11 FORMULAS'!$P$6,""))</f>
        <v/>
      </c>
      <c r="M88" s="1"/>
      <c r="N88" s="55" t="str">
        <f>+IF(M88='11 FORMULAS'!$H$4,'11 FORMULAS'!$I$4,IF(M88='11 FORMULAS'!$H$5,'11 FORMULAS'!$I$5,""))</f>
        <v/>
      </c>
      <c r="O88" s="4"/>
      <c r="P88" s="4"/>
      <c r="Q88" s="4"/>
      <c r="R88" s="278" t="str">
        <f t="shared" ref="R88" si="40">+IFERROR(K88+N88,"")</f>
        <v/>
      </c>
      <c r="S88" s="278" t="str">
        <f>IF(L88='11 FORMULAS'!$P$5,S87-(S87*R88),S87)</f>
        <v/>
      </c>
      <c r="T88" s="278" t="str">
        <f>IF(L88='11 FORMULAS'!$P$6,T87-(T87*R88),T87)</f>
        <v/>
      </c>
      <c r="U88" s="422"/>
      <c r="V88" s="425"/>
      <c r="X88" s="274"/>
      <c r="Y88" s="275"/>
      <c r="Z88" s="275"/>
    </row>
    <row r="89" spans="1:26" ht="41.25" hidden="1" customHeight="1" x14ac:dyDescent="0.25">
      <c r="A89" s="413"/>
      <c r="B89" s="416"/>
      <c r="C89" s="396"/>
      <c r="D89" s="399"/>
      <c r="E89" s="59">
        <v>3</v>
      </c>
      <c r="F89" s="202"/>
      <c r="G89" s="202"/>
      <c r="H89" s="202"/>
      <c r="I89" s="270" t="str">
        <f t="shared" si="33"/>
        <v xml:space="preserve">  </v>
      </c>
      <c r="J89" s="1"/>
      <c r="K89" s="55" t="str">
        <f>+IF(J89='11 FORMULAS'!$E$4,'11 FORMULAS'!$F$4,IF(J89='11 FORMULAS'!$E$5,'11 FORMULAS'!$F$5,IF(J89='11 FORMULAS'!$E$6,'11 FORMULAS'!$F$6,"")))</f>
        <v/>
      </c>
      <c r="L89" s="55" t="str">
        <f>+IF(OR(J89='11 FORMULAS'!$O$4,J89='11 FORMULAS'!$O$5),'11 FORMULAS'!$P$5,IF(J89='11 FORMULAS'!$O$6,'11 FORMULAS'!$P$6,""))</f>
        <v/>
      </c>
      <c r="M89" s="1"/>
      <c r="N89" s="55" t="str">
        <f>+IF(M89='11 FORMULAS'!$H$4,'11 FORMULAS'!$I$4,IF(M89='11 FORMULAS'!$H$5,'11 FORMULAS'!$I$5,""))</f>
        <v/>
      </c>
      <c r="O89" s="4"/>
      <c r="P89" s="4"/>
      <c r="Q89" s="4"/>
      <c r="R89" s="278" t="str">
        <f>+IFERROR(K89+N89,"")</f>
        <v/>
      </c>
      <c r="S89" s="278" t="str">
        <f>IF(L89='11 FORMULAS'!$P$5,S88-(S88*R89),S88)</f>
        <v/>
      </c>
      <c r="T89" s="278" t="str">
        <f>IF(L89='11 FORMULAS'!$P$6,T88-(T88*R89),T88)</f>
        <v/>
      </c>
      <c r="U89" s="422"/>
      <c r="V89" s="425"/>
      <c r="X89" s="274"/>
      <c r="Y89" s="275"/>
      <c r="Z89" s="275"/>
    </row>
    <row r="90" spans="1:26" ht="41.25" hidden="1" customHeight="1" thickBot="1" x14ac:dyDescent="0.3">
      <c r="A90" s="414"/>
      <c r="B90" s="417"/>
      <c r="C90" s="397"/>
      <c r="D90" s="400"/>
      <c r="E90" s="60">
        <v>4</v>
      </c>
      <c r="F90" s="203"/>
      <c r="G90" s="203"/>
      <c r="H90" s="203"/>
      <c r="I90" s="271" t="str">
        <f t="shared" si="33"/>
        <v xml:space="preserve">  </v>
      </c>
      <c r="J90" s="7"/>
      <c r="K90" s="56" t="str">
        <f>+IF(J90='11 FORMULAS'!$E$4,'11 FORMULAS'!$F$4,IF(J90='11 FORMULAS'!$E$5,'11 FORMULAS'!$F$5,IF(J90='11 FORMULAS'!$E$6,'11 FORMULAS'!$F$6,"")))</f>
        <v/>
      </c>
      <c r="L90" s="56" t="str">
        <f>+IF(OR(J90='11 FORMULAS'!$O$4,J90='11 FORMULAS'!$O$5),'11 FORMULAS'!$P$5,IF(J90='11 FORMULAS'!$O$6,'11 FORMULAS'!$P$6,""))</f>
        <v/>
      </c>
      <c r="M90" s="7"/>
      <c r="N90" s="56" t="str">
        <f>+IF(M90='11 FORMULAS'!$H$4,'11 FORMULAS'!$I$4,IF(M90='11 FORMULAS'!$H$5,'11 FORMULAS'!$I$5,""))</f>
        <v/>
      </c>
      <c r="O90" s="8"/>
      <c r="P90" s="8"/>
      <c r="Q90" s="8"/>
      <c r="R90" s="279" t="str">
        <f t="shared" ref="R90" si="41">+IFERROR(K90+N90,"")</f>
        <v/>
      </c>
      <c r="S90" s="279" t="str">
        <f>IF(L90='11 FORMULAS'!$P$5,S89-(S89*R90),S89)</f>
        <v/>
      </c>
      <c r="T90" s="279" t="str">
        <f>IF(L90='11 FORMULAS'!$P$6,T89-(T89*R90),T89)</f>
        <v/>
      </c>
      <c r="U90" s="423"/>
      <c r="V90" s="426"/>
    </row>
    <row r="91" spans="1:26" hidden="1" x14ac:dyDescent="0.25"/>
  </sheetData>
  <autoFilter ref="A10:W90"/>
  <dataConsolidate/>
  <mergeCells count="140">
    <mergeCell ref="U51:U54"/>
    <mergeCell ref="V51:V54"/>
    <mergeCell ref="U55:U58"/>
    <mergeCell ref="V55:V58"/>
    <mergeCell ref="U59:U62"/>
    <mergeCell ref="V59:V62"/>
    <mergeCell ref="U39:U42"/>
    <mergeCell ref="V39:V42"/>
    <mergeCell ref="U87:U90"/>
    <mergeCell ref="V87:V90"/>
    <mergeCell ref="U75:U78"/>
    <mergeCell ref="V75:V78"/>
    <mergeCell ref="U79:U82"/>
    <mergeCell ref="V79:V82"/>
    <mergeCell ref="U83:U86"/>
    <mergeCell ref="V83:V86"/>
    <mergeCell ref="U63:U66"/>
    <mergeCell ref="V63:V66"/>
    <mergeCell ref="U67:U70"/>
    <mergeCell ref="V67:V70"/>
    <mergeCell ref="U71:U74"/>
    <mergeCell ref="V71:V74"/>
    <mergeCell ref="U43:U46"/>
    <mergeCell ref="V43:V46"/>
    <mergeCell ref="U47:U50"/>
    <mergeCell ref="V47:V50"/>
    <mergeCell ref="U27:U30"/>
    <mergeCell ref="V27:V30"/>
    <mergeCell ref="U31:U34"/>
    <mergeCell ref="V31:V34"/>
    <mergeCell ref="U35:U38"/>
    <mergeCell ref="V35:V38"/>
    <mergeCell ref="X7:Z7"/>
    <mergeCell ref="U19:U22"/>
    <mergeCell ref="V19:V22"/>
    <mergeCell ref="U23:U26"/>
    <mergeCell ref="V23:V26"/>
    <mergeCell ref="U11:U14"/>
    <mergeCell ref="V11:V14"/>
    <mergeCell ref="U15:U18"/>
    <mergeCell ref="V15:V18"/>
    <mergeCell ref="A67:A70"/>
    <mergeCell ref="B67:B70"/>
    <mergeCell ref="C67:C70"/>
    <mergeCell ref="D67:D70"/>
    <mergeCell ref="A71:A74"/>
    <mergeCell ref="B71:B74"/>
    <mergeCell ref="C71:C74"/>
    <mergeCell ref="D71:D74"/>
    <mergeCell ref="A87:A90"/>
    <mergeCell ref="B87:B90"/>
    <mergeCell ref="C87:C90"/>
    <mergeCell ref="D87:D90"/>
    <mergeCell ref="A75:A78"/>
    <mergeCell ref="B75:B78"/>
    <mergeCell ref="C75:C78"/>
    <mergeCell ref="D75:D78"/>
    <mergeCell ref="A79:A82"/>
    <mergeCell ref="B79:B82"/>
    <mergeCell ref="C79:C82"/>
    <mergeCell ref="D79:D82"/>
    <mergeCell ref="A83:A86"/>
    <mergeCell ref="B83:B86"/>
    <mergeCell ref="C83:C86"/>
    <mergeCell ref="D83:D86"/>
    <mergeCell ref="D59:D62"/>
    <mergeCell ref="A63:A66"/>
    <mergeCell ref="B63:B66"/>
    <mergeCell ref="C63:C66"/>
    <mergeCell ref="D63:D66"/>
    <mergeCell ref="A59:A62"/>
    <mergeCell ref="B59:B62"/>
    <mergeCell ref="C59:C62"/>
    <mergeCell ref="A51:A54"/>
    <mergeCell ref="B51:B54"/>
    <mergeCell ref="C51:C54"/>
    <mergeCell ref="D51:D54"/>
    <mergeCell ref="A55:A58"/>
    <mergeCell ref="B55:B58"/>
    <mergeCell ref="C55:C58"/>
    <mergeCell ref="D55:D58"/>
    <mergeCell ref="A47:A50"/>
    <mergeCell ref="B47:B50"/>
    <mergeCell ref="C47:C50"/>
    <mergeCell ref="D47:D50"/>
    <mergeCell ref="A35:A38"/>
    <mergeCell ref="B35:B38"/>
    <mergeCell ref="C35:C38"/>
    <mergeCell ref="D35:D38"/>
    <mergeCell ref="A39:A42"/>
    <mergeCell ref="B39:B42"/>
    <mergeCell ref="C39:C42"/>
    <mergeCell ref="D39:D42"/>
    <mergeCell ref="C15:C18"/>
    <mergeCell ref="D15:D18"/>
    <mergeCell ref="A19:A22"/>
    <mergeCell ref="B19:B22"/>
    <mergeCell ref="C19:C22"/>
    <mergeCell ref="D19:D22"/>
    <mergeCell ref="A43:A46"/>
    <mergeCell ref="B43:B46"/>
    <mergeCell ref="C43:C46"/>
    <mergeCell ref="D43:D46"/>
    <mergeCell ref="A9:A10"/>
    <mergeCell ref="B9:B10"/>
    <mergeCell ref="J8:Q8"/>
    <mergeCell ref="E9:E10"/>
    <mergeCell ref="J9:N9"/>
    <mergeCell ref="O9:Q9"/>
    <mergeCell ref="F9:H9"/>
    <mergeCell ref="A1:A4"/>
    <mergeCell ref="A31:A34"/>
    <mergeCell ref="B31:B34"/>
    <mergeCell ref="C31:C34"/>
    <mergeCell ref="D31:D34"/>
    <mergeCell ref="A27:A30"/>
    <mergeCell ref="B27:B30"/>
    <mergeCell ref="C27:C30"/>
    <mergeCell ref="D27:D30"/>
    <mergeCell ref="A11:A14"/>
    <mergeCell ref="B11:B14"/>
    <mergeCell ref="A23:A26"/>
    <mergeCell ref="B23:B26"/>
    <mergeCell ref="C23:C26"/>
    <mergeCell ref="D23:D26"/>
    <mergeCell ref="A15:A18"/>
    <mergeCell ref="B15:B18"/>
    <mergeCell ref="U1:V1"/>
    <mergeCell ref="U2:V2"/>
    <mergeCell ref="U3:V3"/>
    <mergeCell ref="U4:V4"/>
    <mergeCell ref="B1:T4"/>
    <mergeCell ref="B6:V6"/>
    <mergeCell ref="C9:C10"/>
    <mergeCell ref="C11:C14"/>
    <mergeCell ref="D9:D10"/>
    <mergeCell ref="D11:D14"/>
    <mergeCell ref="R7:R9"/>
    <mergeCell ref="S7:S9"/>
    <mergeCell ref="T7:T9"/>
  </mergeCells>
  <phoneticPr fontId="0" type="noConversion"/>
  <conditionalFormatting sqref="C11:D11 U11:V11 C15:D15 C19:D19 C23:D23 C27:D27 C31:D31 C35:D35 C39:D39 C43:D43 C47:D47 C51:D51 C55:D55 C59:D59 C63:D63 C67:D67 C71:D71 C75:D75 C79:D79 C83:D83 C87:D87 U15:V15 U19:V19 U23:V23 U27:V27 U31:V31 U35:V35 U39:V39 U43:V43 U47:V47 U51:V51 U55:V55 U59:V59 U63:V63 U67:V67 U71:V71 U75:V75 U79:V79 U83:V83 U87:V87">
    <cfRule type="cellIs" dxfId="64" priority="269" operator="between">
      <formula>$Y$9</formula>
      <formula>$Z$9</formula>
    </cfRule>
    <cfRule type="cellIs" dxfId="63" priority="270" operator="between">
      <formula>$Y$10</formula>
      <formula>$Z$10</formula>
    </cfRule>
    <cfRule type="cellIs" dxfId="62" priority="271" operator="between">
      <formula>$Y$11</formula>
      <formula>$Z$11</formula>
    </cfRule>
    <cfRule type="cellIs" dxfId="61" priority="272" operator="between">
      <formula>$Y$12</formula>
      <formula>$Z$12</formula>
    </cfRule>
    <cfRule type="cellIs" dxfId="60" priority="273" operator="between">
      <formula>$Y$15</formula>
      <formula>$Z$15</formula>
    </cfRule>
  </conditionalFormatting>
  <printOptions horizontalCentered="1" verticalCentered="1"/>
  <pageMargins left="0.23622047244094491" right="0.23622047244094491" top="0.74803149606299213" bottom="0.74803149606299213" header="0.31496062992125984" footer="0.31496062992125984"/>
  <pageSetup scale="70" orientation="landscape" r:id="rId1"/>
  <headerFooter alignWithMargins="0"/>
  <rowBreaks count="1" manualBreakCount="1">
    <brk id="30" max="16383" man="1"/>
  </rowBreaks>
  <drawing r:id="rId2"/>
  <extLst>
    <ext xmlns:x14="http://schemas.microsoft.com/office/spreadsheetml/2009/9/main" uri="{CCE6A557-97BC-4b89-ADB6-D9C93CAAB3DF}">
      <x14:dataValidations xmlns:xm="http://schemas.microsoft.com/office/excel/2006/main" xWindow="712" yWindow="776" count="5">
        <x14:dataValidation type="list" allowBlank="1" showInputMessage="1" showErrorMessage="1">
          <x14:formula1>
            <xm:f>'11 FORMULAS'!$E$4:$E$7</xm:f>
          </x14:formula1>
          <xm:sqref>J11:J90</xm:sqref>
        </x14:dataValidation>
        <x14:dataValidation type="list" allowBlank="1" showInputMessage="1" showErrorMessage="1">
          <x14:formula1>
            <xm:f>'11 FORMULAS'!$H$4:$H$6</xm:f>
          </x14:formula1>
          <xm:sqref>M11:M90</xm:sqref>
        </x14:dataValidation>
        <x14:dataValidation type="list" allowBlank="1" showInputMessage="1" showErrorMessage="1">
          <x14:formula1>
            <xm:f>'11 FORMULAS'!$K$4:$K$6</xm:f>
          </x14:formula1>
          <xm:sqref>O11:O90</xm:sqref>
        </x14:dataValidation>
        <x14:dataValidation type="list" allowBlank="1" showInputMessage="1" showErrorMessage="1">
          <x14:formula1>
            <xm:f>'11 FORMULAS'!$L$4:$L$6</xm:f>
          </x14:formula1>
          <xm:sqref>P11:P90</xm:sqref>
        </x14:dataValidation>
        <x14:dataValidation type="list" allowBlank="1" showInputMessage="1" showErrorMessage="1">
          <x14:formula1>
            <xm:f>'11 FORMULAS'!$M$4:$M$6</xm:f>
          </x14:formula1>
          <xm:sqref>Q11:Q90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37"/>
  <sheetViews>
    <sheetView showGridLines="0" zoomScale="85" zoomScaleNormal="85" workbookViewId="0">
      <pane xSplit="1" ySplit="10" topLeftCell="B11" activePane="bottomRight" state="frozen"/>
      <selection pane="topRight" activeCell="B1" sqref="B1"/>
      <selection pane="bottomLeft" activeCell="A7" sqref="A7"/>
      <selection pane="bottomRight" activeCell="A16" sqref="A16:XFD32"/>
    </sheetView>
  </sheetViews>
  <sheetFormatPr baseColWidth="10" defaultColWidth="14.28515625" defaultRowHeight="12.75" x14ac:dyDescent="0.25"/>
  <cols>
    <col min="1" max="1" width="17" style="76" customWidth="1" collapsed="1"/>
    <col min="2" max="2" width="30.42578125" style="81" customWidth="1" collapsed="1"/>
    <col min="3" max="3" width="21.42578125" style="81" customWidth="1" collapsed="1"/>
    <col min="4" max="4" width="13" style="81" customWidth="1" collapsed="1"/>
    <col min="5" max="5" width="16.42578125" style="125" customWidth="1" collapsed="1"/>
    <col min="6" max="6" width="10.140625" style="125" customWidth="1" collapsed="1"/>
    <col min="7" max="7" width="25.140625" style="81" customWidth="1" collapsed="1"/>
    <col min="8" max="8" width="10.140625" style="81" bestFit="1" customWidth="1" collapsed="1"/>
    <col min="9" max="9" width="7.42578125" style="81" customWidth="1" collapsed="1"/>
    <col min="10" max="10" width="14" style="81" customWidth="1" collapsed="1"/>
    <col min="11" max="15" width="12.42578125" style="81" customWidth="1" collapsed="1"/>
    <col min="16" max="16" width="3.85546875" style="81" customWidth="1" collapsed="1"/>
    <col min="17" max="17" width="4.85546875" style="76" customWidth="1" collapsed="1"/>
    <col min="18" max="18" width="5.42578125" style="76" bestFit="1" customWidth="1" collapsed="1"/>
    <col min="19" max="24" width="14" style="76" customWidth="1" collapsed="1"/>
    <col min="25" max="29" width="11.42578125" style="76" customWidth="1" collapsed="1"/>
    <col min="30" max="30" width="5.42578125" style="76" bestFit="1" customWidth="1" collapsed="1"/>
    <col min="31" max="31" width="26.85546875" style="76" customWidth="1" collapsed="1"/>
    <col min="32" max="36" width="22.85546875" style="81" customWidth="1" collapsed="1"/>
    <col min="37" max="37" width="23.42578125" style="76" customWidth="1" collapsed="1"/>
    <col min="38" max="265" width="11.42578125" style="76" customWidth="1" collapsed="1"/>
    <col min="266" max="266" width="12.7109375" style="76" customWidth="1" collapsed="1"/>
    <col min="267" max="267" width="47" style="76" customWidth="1" collapsed="1"/>
    <col min="268" max="268" width="35" style="76" customWidth="1" collapsed="1"/>
    <col min="269" max="16384" width="14.28515625" style="76" collapsed="1"/>
  </cols>
  <sheetData>
    <row r="1" spans="1:38" ht="18.75" customHeight="1" x14ac:dyDescent="0.25">
      <c r="A1" s="381"/>
      <c r="B1" s="385" t="str">
        <f>+'2 CONTEXTO E IDENTIFICACIÓN'!B1</f>
        <v>MAPA RIESGOS OPERATIVOS  POR PROCESOS</v>
      </c>
      <c r="C1" s="385"/>
      <c r="D1" s="385"/>
      <c r="E1" s="385"/>
      <c r="F1" s="380" t="str">
        <f>+'2 CONTEXTO E IDENTIFICACIÓN'!I1</f>
        <v xml:space="preserve">Código: </v>
      </c>
      <c r="G1" s="380"/>
    </row>
    <row r="2" spans="1:38" ht="18.75" customHeight="1" x14ac:dyDescent="0.25">
      <c r="A2" s="381"/>
      <c r="B2" s="385"/>
      <c r="C2" s="385"/>
      <c r="D2" s="385"/>
      <c r="E2" s="385"/>
      <c r="F2" s="380" t="str">
        <f>+'2 CONTEXTO E IDENTIFICACIÓN'!I2</f>
        <v xml:space="preserve">Fecha: </v>
      </c>
      <c r="G2" s="380"/>
      <c r="K2" s="76"/>
    </row>
    <row r="3" spans="1:38" s="64" customFormat="1" ht="18.75" customHeight="1" x14ac:dyDescent="0.2">
      <c r="A3" s="381"/>
      <c r="B3" s="385"/>
      <c r="C3" s="385"/>
      <c r="D3" s="385"/>
      <c r="E3" s="385"/>
      <c r="F3" s="380" t="str">
        <f>+'2 CONTEXTO E IDENTIFICACIÓN'!I3</f>
        <v>Versión: 001</v>
      </c>
      <c r="G3" s="380"/>
      <c r="AF3" s="65"/>
      <c r="AG3" s="65"/>
      <c r="AH3" s="65"/>
      <c r="AI3" s="65"/>
      <c r="AJ3" s="65"/>
    </row>
    <row r="4" spans="1:38" s="64" customFormat="1" ht="18.75" customHeight="1" x14ac:dyDescent="0.2">
      <c r="A4" s="382"/>
      <c r="B4" s="385"/>
      <c r="C4" s="385"/>
      <c r="D4" s="385"/>
      <c r="E4" s="385"/>
      <c r="F4" s="380" t="str">
        <f>+'2 CONTEXTO E IDENTIFICACIÓN'!I4</f>
        <v>Página:</v>
      </c>
      <c r="G4" s="380"/>
      <c r="H4" s="67"/>
      <c r="I4" s="67"/>
      <c r="J4" s="66"/>
      <c r="L4" s="67"/>
      <c r="M4" s="67"/>
      <c r="N4" s="67"/>
      <c r="O4" s="67"/>
      <c r="P4" s="66"/>
      <c r="AF4" s="65"/>
      <c r="AG4" s="65"/>
      <c r="AH4" s="65"/>
      <c r="AI4" s="65"/>
      <c r="AJ4" s="65"/>
    </row>
    <row r="5" spans="1:38" s="64" customFormat="1" ht="9.75" customHeight="1" x14ac:dyDescent="0.2">
      <c r="A5" s="68"/>
      <c r="B5" s="66"/>
      <c r="C5" s="206"/>
      <c r="D5" s="206"/>
      <c r="E5" s="120"/>
      <c r="F5" s="67"/>
      <c r="G5" s="67"/>
      <c r="H5" s="67"/>
      <c r="I5" s="67"/>
      <c r="J5" s="66"/>
      <c r="L5" s="67"/>
      <c r="M5" s="67"/>
      <c r="N5" s="67"/>
      <c r="O5" s="67"/>
      <c r="P5" s="66"/>
      <c r="AF5" s="65"/>
      <c r="AG5" s="65"/>
      <c r="AH5" s="65"/>
      <c r="AI5" s="65"/>
      <c r="AJ5" s="65"/>
    </row>
    <row r="6" spans="1:38" s="64" customFormat="1" ht="15" x14ac:dyDescent="0.2">
      <c r="A6" s="19" t="s">
        <v>151</v>
      </c>
      <c r="B6" s="428" t="s">
        <v>306</v>
      </c>
      <c r="C6" s="429"/>
      <c r="D6" s="429"/>
      <c r="E6" s="429"/>
      <c r="F6" s="429"/>
      <c r="G6" s="429"/>
      <c r="AF6" s="65"/>
      <c r="AG6" s="65"/>
      <c r="AH6" s="65"/>
      <c r="AI6" s="65"/>
      <c r="AJ6" s="65"/>
    </row>
    <row r="7" spans="1:38" s="64" customFormat="1" ht="15" thickBot="1" x14ac:dyDescent="0.25">
      <c r="A7" s="63"/>
      <c r="B7" s="63"/>
      <c r="C7" s="63"/>
      <c r="D7" s="63"/>
      <c r="E7" s="63"/>
      <c r="F7" s="121"/>
      <c r="AF7" s="65"/>
      <c r="AG7" s="65"/>
      <c r="AH7" s="65"/>
      <c r="AI7" s="65"/>
      <c r="AJ7" s="65"/>
    </row>
    <row r="8" spans="1:38" s="64" customFormat="1" ht="13.5" thickBot="1" x14ac:dyDescent="0.25">
      <c r="D8" s="66"/>
      <c r="E8" s="48"/>
      <c r="F8" s="121"/>
      <c r="I8" s="391" t="s">
        <v>21</v>
      </c>
      <c r="J8" s="392"/>
      <c r="K8" s="392"/>
      <c r="L8" s="392"/>
      <c r="M8" s="392"/>
      <c r="N8" s="392"/>
      <c r="O8" s="393"/>
      <c r="R8" s="69"/>
      <c r="S8" s="70"/>
      <c r="T8" s="383" t="s">
        <v>84</v>
      </c>
      <c r="U8" s="383"/>
      <c r="V8" s="383"/>
      <c r="W8" s="383"/>
      <c r="X8" s="384"/>
      <c r="AF8" s="65"/>
      <c r="AG8" s="65"/>
      <c r="AH8" s="65"/>
      <c r="AI8" s="65"/>
      <c r="AJ8" s="65"/>
    </row>
    <row r="9" spans="1:38" x14ac:dyDescent="0.25">
      <c r="A9" s="122"/>
      <c r="B9" s="122"/>
      <c r="C9" s="73"/>
      <c r="D9" s="122"/>
      <c r="E9" s="386" t="s">
        <v>114</v>
      </c>
      <c r="F9" s="386"/>
      <c r="G9" s="386"/>
      <c r="H9" s="73"/>
      <c r="I9" s="74"/>
      <c r="J9" s="75"/>
      <c r="K9" s="383" t="s">
        <v>84</v>
      </c>
      <c r="L9" s="383"/>
      <c r="M9" s="383"/>
      <c r="N9" s="383"/>
      <c r="O9" s="384"/>
      <c r="P9" s="73"/>
      <c r="R9" s="77"/>
      <c r="T9" s="78">
        <v>0.2</v>
      </c>
      <c r="U9" s="78">
        <v>0.4</v>
      </c>
      <c r="V9" s="78">
        <v>0.6</v>
      </c>
      <c r="W9" s="78">
        <v>0.8</v>
      </c>
      <c r="X9" s="79">
        <v>1</v>
      </c>
      <c r="Y9" s="80"/>
      <c r="Z9" s="80"/>
      <c r="AA9" s="80"/>
      <c r="AB9" s="80"/>
      <c r="AC9" s="80"/>
      <c r="AD9" s="80"/>
      <c r="AE9" s="80"/>
    </row>
    <row r="10" spans="1:38" ht="39.950000000000003" customHeight="1" x14ac:dyDescent="0.2">
      <c r="A10" s="84" t="s">
        <v>191</v>
      </c>
      <c r="B10" s="84" t="s">
        <v>1</v>
      </c>
      <c r="C10" s="84" t="s">
        <v>9</v>
      </c>
      <c r="D10" s="84" t="s">
        <v>9</v>
      </c>
      <c r="E10" s="84" t="s">
        <v>51</v>
      </c>
      <c r="F10" s="84" t="s">
        <v>84</v>
      </c>
      <c r="G10" s="84" t="s">
        <v>199</v>
      </c>
      <c r="H10" s="73"/>
      <c r="I10" s="77"/>
      <c r="J10" s="86"/>
      <c r="K10" s="87" t="s">
        <v>62</v>
      </c>
      <c r="L10" s="87" t="s">
        <v>7</v>
      </c>
      <c r="M10" s="87" t="s">
        <v>5</v>
      </c>
      <c r="N10" s="87" t="s">
        <v>6</v>
      </c>
      <c r="O10" s="88" t="s">
        <v>70</v>
      </c>
      <c r="P10" s="73"/>
      <c r="R10" s="77"/>
      <c r="S10" s="89"/>
      <c r="T10" s="90" t="s">
        <v>62</v>
      </c>
      <c r="U10" s="90" t="s">
        <v>7</v>
      </c>
      <c r="V10" s="90" t="s">
        <v>5</v>
      </c>
      <c r="W10" s="90" t="s">
        <v>6</v>
      </c>
      <c r="X10" s="91" t="s">
        <v>70</v>
      </c>
      <c r="AA10" s="80"/>
      <c r="AB10" s="80"/>
      <c r="AC10" s="92"/>
      <c r="AD10" s="92"/>
      <c r="AE10" s="92"/>
      <c r="AF10" s="92"/>
      <c r="AG10" s="92"/>
      <c r="AH10" s="92"/>
      <c r="AI10" s="92"/>
      <c r="AJ10" s="92"/>
      <c r="AK10" s="92"/>
      <c r="AL10" s="92"/>
    </row>
    <row r="11" spans="1:38" ht="114.75" x14ac:dyDescent="0.2">
      <c r="A11" s="93" t="str">
        <f>'2 CONTEXTO E IDENTIFICACIÓN'!A11</f>
        <v>R1</v>
      </c>
      <c r="B11" s="94" t="str">
        <f>+'2 CONTEXTO E IDENTIFICACIÓN'!E11</f>
        <v>Posibilidad de pérdida Reputacional  por hallazgos generados por los organismos externos de control o notificaciones de otras entidades externas debido a la no presentación o presentación de los informes de ley por fuera de los términos</v>
      </c>
      <c r="C11" s="123">
        <f>+'5 VALORACIÓN DEL CONTROL'!S14</f>
        <v>0.16800000000000001</v>
      </c>
      <c r="D11" s="95">
        <f>+'5 VALORACIÓN DEL CONTROL'!T14</f>
        <v>0.2</v>
      </c>
      <c r="E11" s="124" t="str">
        <f>+IF(C11=0,"",IF(C11&lt;=$R$15,$S$15,IF(C11&lt;=$R$14,$S$14,IF(C11&lt;=$R$13,$S$13,IF(C11&lt;=$R$12,$S$12,IF(C11&lt;=$R$11,$S$11,""))))))</f>
        <v>Muy Baja</v>
      </c>
      <c r="F11" s="124" t="str">
        <f>+IF(D11=0,"",IF(D11&lt;=$T$9,$T$10,IF(D11&lt;=$U$9,$U$10,IF(D11&lt;=$V$9,$V$10,IF(D11&lt;=$W$9,$W$10,IF(D11&lt;=$X$9,$X$10,""))))))</f>
        <v>Leve</v>
      </c>
      <c r="G11" s="94" t="str">
        <f>+IF(E11=$S$11,IF(F11=$T$10,$T$11,IF(F11=$U$10,$U$11,IF(F11=$V$10,$V$11,IF(F11=$W$10,$W$11,IF(F11=$X$10,$X$11))))),IF(E11=$S$12,IF(F11=$T$10,$T$12,IF(F11=$U$10,$U$12,IF(F11=$V$10,$V$12,IF(F11=$W$10,$W$12,IF(F11=$X$10,$X$12))))),IF(E11=$S$13,IF(F11=$T$10,$T$13,IF(F11=$U$10,$U$13,IF(F11=$V$10,$V$13,IF(F11=$W$10,$W$13,IF(F11=$X$10,$X$13))))),IF(E11=$S$14,IF(F11=$T$10,$T$14,IF(F11=$U$10,$U$14,IF(F11=$V$10,$V$14,IF(F11=$W$10,$W$14,IF(F11=$X$10,$X$14))))),IF(E11=$S$15,IF(F11=$T$10,$T$15,IF(F11=$U$10,$U$15,IF(F11=$V$10,$V$15,IF(F11=$W$10,$W$15,IF(F11=$X$10,$X$15))))),"")))))</f>
        <v>Bajo</v>
      </c>
      <c r="H11" s="96"/>
      <c r="I11" s="389" t="s">
        <v>51</v>
      </c>
      <c r="J11" s="87" t="s">
        <v>59</v>
      </c>
      <c r="K11" s="97" t="str">
        <f>+IF(AND(E11=$S$11,F11=$T$10),A11,"")&amp;" "&amp;IF(AND(E12=$S$11,F12=$T$10),A12,"")&amp;" "&amp;IF(AND(E13=$S$11,F13=$T$10),A13,"")&amp;" "&amp;IF(AND(E14=$S$11,F14=$T$10),A14,"")&amp;" "&amp;IF(AND(E15=$S$11,F15=$T$10),A15,"")&amp;" "&amp;IF(AND(E16=$S$11,F16=$T$10),A16,"")&amp;" "&amp;IF(AND(E17=$S$11,F17=$T$10),A17,"")&amp;" "&amp;IF(AND(E18=$S$11,F18=$T$10),A18,"")&amp;" "&amp;IF(AND(E19=$S$11,F19=$T$10),A19,"")&amp;" "&amp;IF(AND(E20=$S$11,F20=$T$10),A20,"")&amp;" "&amp;IF(AND(E21=$S$11,F21=$T$10),A21,"")&amp;" "&amp;IF(AND(E22=$S$11,F22=$T$10),A22,"")&amp;" "&amp;IF(AND(E23=$S$11,F23=$T$10),A23,"")&amp;" "&amp;IF(AND(E24=$S$11,F24=$T$10),A24,"")&amp;" "&amp;IF(AND(E25=$S$11,F25=$T$10),A25,"")&amp;" "&amp;IF(AND(E26=$S$11,F26=$T$10),A26,"")&amp;" "&amp;IF(AND(E27=$S$11,F27=$T$10),A27,"")&amp;" "&amp;IF(AND(E28=$S$11,F28=$T$10),A28,"")&amp;" "&amp;IF(AND(E29=$S$11,F29=$T$10),A29,"")&amp;" "&amp;IF(AND(E30=$S$11,F30=$T$10),A30,"")</f>
        <v xml:space="preserve">                   </v>
      </c>
      <c r="L11" s="97" t="str">
        <f>+IF(AND(E11=$S$11,F11=$U$10),A11,"")&amp;" "&amp;IF(AND(E12=$S$11,F12=$U$10),A12,"")&amp;" "&amp;IF(AND(E13=$S$11,F13=$U$10),A13,"")&amp;" "&amp;IF(AND(E14=$S$11,F14=$U$10),A14,"")&amp;" "&amp;IF(AND(E15=$S$11,F15=$U$10),A15,"")&amp;" "&amp;IF(AND(E16=$S$11,F16=$U$10),A16,"")&amp;" "&amp;IF(AND(E17=$S$11,F17=$U$10),A17,"")&amp;" "&amp;IF(AND(E18=$S$11,F18=$U$10),A18,"")&amp;" "&amp;IF(AND(E19=$S$11,F19=$U$10),A19,"")&amp;" "&amp;IF(AND(E20=$S$11,F20=$U$10),A20,"")&amp;" "&amp;IF(AND(E21=$S$11,F21=$U$10),A21,"")&amp;" "&amp;IF(AND(E22=$S$11,F22=$U$10),A22,"")&amp;" "&amp;IF(AND(E23=$S$11,F23=$U$10),A23,"")&amp;" "&amp;IF(AND(E24=$S$11,F24=$U$10),A24,"")&amp;" "&amp;IF(AND(E25=$S$11,F25=$U$10),A25,"")&amp;" "&amp;IF(AND(E26=$S$11,F26=$U$10),A26,"")&amp;" "&amp;IF(AND(E27=$S$11,F27=$U$10),A27,"")&amp;" "&amp;IF(AND(E28=$S$11,F28=$U$10),A28,"")&amp;" "&amp;IF(AND(E29=$S$11,F29=$U$10),A29,"")&amp;" "&amp;IF(AND(E30=$S$11,F30=$U$10),A30,"")</f>
        <v xml:space="preserve">                   </v>
      </c>
      <c r="M11" s="97" t="str">
        <f>+IF(AND(E11=$S$11,F11=$V$10),A11,"")&amp;" "&amp;IF(AND(E12=$S$11,F12=$V$10),A12,"")&amp;" "&amp;IF(AND(E13=$S$11,F13=$V$10),A13,"")&amp;" "&amp;IF(AND(E14=$S$11,F14=$V$10),A14,"")&amp;" "&amp;IF(AND(E15=$S$11,F15=$V$10),A15,"")&amp;" "&amp;IF(AND(E16=$S$11,F16=$V$10),A16,"")&amp;" "&amp;IF(AND(E17=$S$11,F17=$V$10),A17,"")&amp;" "&amp;IF(AND(E18=$S$11,F18=$V$10),A18,"")&amp;" "&amp;IF(AND(E19=$S$11,F19=$V$10),A19,"")&amp;" "&amp;IF(AND(E20=$S$11,F20=$V$10),A20,"")&amp;" "&amp;IF(AND(E21=$S$11,F21=$V$10),A21,"")&amp;" "&amp;IF(AND(E22=$S$11,F22=$V$10),A22,"")&amp;" "&amp;IF(AND(E23=$S$11,F23=$V$10),A23,"")&amp;" "&amp;IF(AND(E24=$S$11,F24=$V$10),A24,"")&amp;" "&amp;IF(AND(E25=$S$11,F25=$V$10),A25,"")&amp;" "&amp;IF(AND(E26=$S$11,F26=$V$10),A26,"")&amp;" "&amp;IF(AND(E27=$S$11,F27=$V$10),A27,"")&amp;" "&amp;IF(AND(E28=$S$11,F28=$V$10),A28,"")&amp;" "&amp;IF(AND(E29=$S$11,F29=$V$10),A29,"")&amp;" "&amp;IF(AND(E30=$S$11,F30=$V$10),A30,"")</f>
        <v xml:space="preserve">                   </v>
      </c>
      <c r="N11" s="97" t="str">
        <f>+IF(AND(E11=$S$11,F11=$W$10),A11,"")&amp;" "&amp;IF(AND(E12=$S$11,F12=$W$10),A12,"")&amp;" "&amp;IF(AND(E13=$S$11,F13=$W$10),A13,"")&amp;" "&amp;IF(AND(E14=$S$11,F14=$W$10),A14,"")&amp;" "&amp;IF(AND(E15=$S$11,F15=$W$10),A15,"")&amp;" "&amp;IF(AND(E16=$S$11,F16=$W$10),A16,"")&amp;" "&amp;IF(AND(E17=$S$11,F17=$W$10),A17,"")&amp;" "&amp;IF(AND(E18=$S$11,F18=$W$10),A18,"")&amp;" "&amp;IF(AND(E19=$S$11,F19=$W$10),A19,"")&amp;" "&amp;IF(AND(E20=$S$11,F20=$W$10),A20,"")&amp;" "&amp;IF(AND(E21=$S$11,F21=$W$10),A21,"")&amp;" "&amp;IF(AND(E22=$S$11,F22=$W$10),A22,"")&amp;" "&amp;IF(AND(E23=$S$11,F23=$W$10),A23,"")&amp;" "&amp;IF(AND(E24=$S$11,F24=$W$10),A24,"")&amp;" "&amp;IF(AND(E25=$S$11,F25=$W$10),A25,"")&amp;" "&amp;IF(AND(E26=$S$11,F26=$W$10),A26,"")&amp;" "&amp;IF(AND(E27=$S$11,F27=$W$10),A27,"")&amp;" "&amp;IF(AND(E28=$S$11,F28=$W$10),A28,"")&amp;" "&amp;IF(AND(E29=$S$11,F29=$W$10),A29,"")&amp;" "&amp;IF(AND(E30=$S$11,F30=$W$10),A30,"")</f>
        <v xml:space="preserve">                   </v>
      </c>
      <c r="O11" s="98" t="str">
        <f>+IF(AND(E11=$S$11,F11=$X$10),A11,"")&amp;" "&amp;IF(AND(E12=$S$11,F12=$X$10),A12,"")&amp;" "&amp;IF(AND(E13=$S$11,F13=$X$10),A13,"")&amp;" "&amp;IF(AND(E14=$S$11,F14=$X$10),A14,"")&amp;" "&amp;IF(AND(E15=$S$11,F15=$X$10),A15,"")&amp;" "&amp;IF(AND(E16=$S$11,F16=$X$10),A16,"")&amp;" "&amp;IF(AND(E17=$S$11,F17=$X$10),A17,"")&amp;" "&amp;IF(AND(E18=$S$11,F18=$X$10),A18,"")&amp;" "&amp;IF(AND(E19=$S$11,F19=$X$10),A19,"")&amp;" "&amp;IF(AND(E20=$S$11,F20=$X$10),A20,"")&amp;" "&amp;IF(AND(E21=$S$11,F21=$X$10),A21,"")&amp;" "&amp;IF(AND(E22=$S$11,F22=$X$10),A22,"")&amp;" "&amp;IF(AND(E23=$S$11,F23=$X$10),A23,"")&amp;" "&amp;IF(AND(E24=$S$11,F24=$X$10),A24,"")&amp;" "&amp;IF(AND(E25=$S$11,F25=$X$10),A25,"")&amp;" "&amp;IF(AND(E26=$S$11,F26=$X$10),A26,"")&amp;" "&amp;IF(AND(E27=$S$11,F27=$X$10),A27,"")&amp;" "&amp;IF(AND(E28=$S$11,F28=$X$10),A28,"")&amp;" "&amp;IF(AND(E29=$S$11,F29=$X$10),A29,"")&amp;" "&amp;IF(AND(E30=$S$11,F30=$X$10),A30,"")</f>
        <v xml:space="preserve">                   </v>
      </c>
      <c r="P11" s="96"/>
      <c r="Q11" s="427" t="s">
        <v>51</v>
      </c>
      <c r="R11" s="99">
        <v>1</v>
      </c>
      <c r="S11" s="90" t="s">
        <v>59</v>
      </c>
      <c r="T11" s="97" t="s">
        <v>82</v>
      </c>
      <c r="U11" s="97" t="s">
        <v>82</v>
      </c>
      <c r="V11" s="97" t="s">
        <v>82</v>
      </c>
      <c r="W11" s="97" t="s">
        <v>82</v>
      </c>
      <c r="X11" s="98" t="s">
        <v>81</v>
      </c>
      <c r="AA11" s="80"/>
      <c r="AB11" s="80"/>
      <c r="AC11" s="92"/>
      <c r="AD11" s="92"/>
      <c r="AE11" s="92"/>
      <c r="AF11" s="100"/>
      <c r="AG11" s="100"/>
      <c r="AH11" s="100"/>
      <c r="AI11" s="100"/>
      <c r="AJ11" s="100"/>
      <c r="AK11" s="92"/>
      <c r="AL11" s="92"/>
    </row>
    <row r="12" spans="1:38" ht="89.25" x14ac:dyDescent="0.2">
      <c r="A12" s="93" t="str">
        <f>'2 CONTEXTO E IDENTIFICACIÓN'!A12</f>
        <v>R2</v>
      </c>
      <c r="B12" s="94" t="str">
        <f>+'2 CONTEXTO E IDENTIFICACIÓN'!E12</f>
        <v>Posibilidad de pérdida Reputacional por insatisfacción de los grupos de valor o de los grupos de interés de Amable debido a errores o inconsistencias al evaluar la efectividad de los controles del sistema de control interno</v>
      </c>
      <c r="C12" s="123">
        <f>+'5 VALORACIÓN DEL CONTROL'!S18</f>
        <v>0.16799999999999998</v>
      </c>
      <c r="D12" s="95">
        <f>+'5 VALORACIÓN DEL CONTROL'!T18</f>
        <v>0.4</v>
      </c>
      <c r="E12" s="124" t="str">
        <f t="shared" ref="E12:E30" si="0">+IF(C12=0,"",IF(C12&lt;=$R$15,$S$15,IF(C12&lt;=$R$14,$S$14,IF(C12&lt;=$R$13,$S$13,IF(C12&lt;=$R$12,$S$12,IF(C12&lt;=$R$11,$S$11,""))))))</f>
        <v>Muy Baja</v>
      </c>
      <c r="F12" s="124" t="str">
        <f t="shared" ref="F12:F30" si="1">+IF(D12=0,"",IF(D12&lt;=$T$9,$T$10,IF(D12&lt;=$U$9,$U$10,IF(D12&lt;=$V$9,$V$10,IF(D12&lt;=$W$9,$W$10,IF(D12&lt;=$X$9,$X$10,""))))))</f>
        <v>Menor</v>
      </c>
      <c r="G12" s="94" t="str">
        <f>+IF(E12=$S$11,IF(F12=$T$10,$T$11,IF(F12=$U$10,$U$11,IF(F12=$V$10,$V$11,IF(F12=$W$10,$W$11,IF(F12=$X$10,$X$11))))),IF(E12=$S$12,IF(F12=$T$10,$T$12,IF(F12=$U$10,$U$12,IF(F12=$V$10,$V$12,IF(F12=$W$10,$W$12,IF(F12=$X$10,$X$12))))),IF(E12=$S$13,IF(F12=$T$10,$T$13,IF(F12=$U$10,$U$13,IF(F12=$V$10,$V$13,IF(F12=$W$10,$W$13,IF(F12=$X$10,$X$13))))),IF(E12=$S$14,IF(F12=$T$10,$T$14,IF(F12=$U$10,$U$14,IF(F12=$V$10,$V$14,IF(F12=$W$10,$W$14,IF(F12=$X$10,$X$14))))),IF(E12=$S$15,IF(F12=$T$10,$T$15,IF(F12=$U$10,$U$15,IF(F12=$V$10,$V$15,IF(F12=$W$10,$W$15,IF(F12=$X$10,$X$15))))),"")))))</f>
        <v>Bajo</v>
      </c>
      <c r="H12" s="96"/>
      <c r="I12" s="389"/>
      <c r="J12" s="87" t="s">
        <v>58</v>
      </c>
      <c r="K12" s="101" t="str">
        <f>+IF(AND(E11=$S$12,F11=$T$10),A11,"")&amp;" "&amp;IF(AND(E12=$S$12,F12=$T$10),A12,"")&amp;" "&amp;IF(AND(E13=$S$12,F13=$T$10),A13,"")&amp;" "&amp;IF(AND(E14=$S$12,F14=$T$10),A14,"")&amp;" "&amp;IF(AND(E15=$S$12,F15=$T$10),A15,"")&amp;" "&amp;IF(AND(E16=$S$12,F16=$T$10),A16,"")&amp;" "&amp;IF(AND(E17=$S$12,F17=$T$10),A17,"")&amp;" "&amp;IF(AND(E18=$S$12,F18=$T$10),A18,"")&amp;" "&amp;IF(AND(E19=$S$12,F19=$T$10),A19,"")&amp;" "&amp;IF(AND(E20=$S$12,F20=$T$10),A20,"")&amp;" "&amp;IF(AND(E21=$S$12,F21=$T$10),A21,"")&amp;" "&amp;IF(AND(E22=$S$12,F22=$T$10),A22,"")&amp;" "&amp;IF(AND(E23=$S$12,F23=$T$10),A23,"")&amp;" "&amp;IF(AND(E24=$S$12,F24=$T$10),A24,"")&amp;" "&amp;IF(AND(E25=$S$12,F25=$T$10),A25,"")&amp;" "&amp;IF(AND(E26=$S$12,F26=$T$10),A26,"")&amp;" "&amp;IF(AND(E27=$S$12,F27=$T$10),A27,"")&amp;" "&amp;IF(AND(E28=$S$12,F28=$T$10),A28,"")&amp;" "&amp;IF(AND(E29=$S$12,F29=$T$10),A29,"")&amp;" "&amp;IF(AND(E30=$S$12,F30=$T$10),A30,"")</f>
        <v xml:space="preserve">                   </v>
      </c>
      <c r="L12" s="101" t="str">
        <f>+IF(AND(E11=$S$12,F11=$U$10),A11,"")&amp;" "&amp;IF(AND(E12=$S$12,F12=$U$10),A12,"")&amp;" "&amp;IF(AND(E13=$S$12,F13=$U$10),A13,"")&amp;" "&amp;IF(AND(E14=$S$12,F14=$U$10),A14,"")&amp;" "&amp;IF(AND(E15=$S$12,F15=$U$10),A15,"")&amp;" "&amp;IF(AND(E16=$S$12,F16=$U$10),A16,"")&amp;" "&amp;IF(AND(E17=$S$12,F17=$U$10),A17,"")&amp;" "&amp;IF(AND(E18=$S$12,F18=$U$10),A18,"")&amp;" "&amp;IF(AND(E19=$S$12,F19=$U$10),A19,"")&amp;" "&amp;IF(AND(E20=$S$12,F20=$U$10),A20,"")&amp;" "&amp;IF(AND(E21=$S$12,F21=$U$10),A21,"")&amp;" "&amp;IF(AND(E22=$S$12,F22=$U$10),A22,"")&amp;" "&amp;IF(AND(E23=$S$12,F23=$U$10),A23,"")&amp;" "&amp;IF(AND(E24=$S$12,F24=$U$10),A24,"")&amp;" "&amp;IF(AND(E25=$S$12,F25=$U$10),A25,"")&amp;" "&amp;IF(AND(E26=$S$12,F26=$U$10),A26,"")&amp;" "&amp;IF(AND(E27=$S$12,F27=$U$10),A27,"")&amp;" "&amp;IF(AND(E28=$S$12,F28=$U$10),A28,"")&amp;" "&amp;IF(AND(E29=$S$12,F29=$U$10),A29,"")&amp;" "&amp;IF(AND(E30=$S$12,F30=$U$10),A30,"")</f>
        <v xml:space="preserve">                   </v>
      </c>
      <c r="M12" s="97" t="str">
        <f>+IF(AND(E11=$S$12,F11=$V$10),A11,"")&amp;" "&amp;IF(AND(E12=$S$12,F12=$V$10),A12,"")&amp;" "&amp;IF(AND(E13=$S$12,F13=$V$10),A13,"")&amp;" "&amp;IF(AND(E14=$S$12,F14=$V$10),A14,"")&amp;" "&amp;IF(AND(E15=$S$12,F15=$V$10),A15,"")&amp;" "&amp;IF(AND(E16=$S$12,F16=$V$10),A16,"")&amp;" "&amp;IF(AND(E17=$S$12,F17=$V$10),A17,"")&amp;" "&amp;IF(AND(E18=$S$12,F18=$V$10),A18,"")&amp;" "&amp;IF(AND(E19=$S$12,F19=$V$10),A19,"")&amp;" "&amp;IF(AND(E20=$S$12,F20=$V$10),A20,"")&amp;" "&amp;IF(AND(E21=$S$12,F21=$V$10),A21,"")&amp;" "&amp;IF(AND(E22=$S$12,F22=$V$10),A22,"")&amp;" "&amp;IF(AND(E23=$S$12,F23=$V$10),A23,"")&amp;" "&amp;IF(AND(E24=$S$12,F24=$V$10),A24,"")&amp;" "&amp;IF(AND(E25=$S$12,F25=$V$10),A25,"")&amp;" "&amp;IF(AND(E26=$S$12,F26=$V$10),A26,"")&amp;" "&amp;IF(AND(E27=$S$12,F27=$V$10),A27,"")&amp;" "&amp;IF(AND(E28=$S$12,F28=$V$10),A28,"")&amp;" "&amp;IF(AND(E29=$S$12,F29=$V$10),A29,"")&amp;" "&amp;IF(AND(E30=$S$12,F30=$V$10),A30,"")</f>
        <v xml:space="preserve">                   </v>
      </c>
      <c r="N12" s="97" t="str">
        <f>+IF(AND(E11=$S$12,F11=$W$10),A11,"")&amp;" "&amp;IF(AND(E12=$S$12,F12=$W$10),A12,"")&amp;" "&amp;IF(AND(E13=$S$12,F13=$W$10),A13,"")&amp;" "&amp;IF(AND(E14=$S$12,F14=$W$10),A14,"")&amp;" "&amp;IF(AND(E15=$S$12,F15=$W$10),A15,"")&amp;" "&amp;IF(AND(E16=$S$12,F16=$W$10),A16,"")&amp;" "&amp;IF(AND(E17=$S$12,F17=$W$10),A17,"")&amp;" "&amp;IF(AND(E18=$S$12,F18=$W$10),A18,"")&amp;" "&amp;IF(AND(E19=$S$12,F19=$W$10),A19,"")&amp;" "&amp;IF(AND(E20=$S$12,F20=$W$10),A20,"")&amp;" "&amp;IF(AND(E21=$S$12,F21=$W$10),A21,"")&amp;" "&amp;IF(AND(E22=$S$12,F22=$W$10),A22,"")&amp;" "&amp;IF(AND(E23=$S$12,F23=$W$10),A23,"")&amp;" "&amp;IF(AND(E24=$S$12,F24=$W$10),A24,"")&amp;" "&amp;IF(AND(E25=$S$12,F25=$W$10),A25,"")&amp;" "&amp;IF(AND(E26=$S$12,F26=$W$10),A26,"")&amp;" "&amp;IF(AND(E27=$S$12,F27=$W$10),A27,"")&amp;" "&amp;IF(AND(E28=$S$12,F28=$W$10),A28,"")&amp;" "&amp;IF(AND(E29=$S$12,F29=$W$10),A29,"")&amp;" "&amp;IF(AND(E30=$S$12,F30=$W$10),A30,"")</f>
        <v xml:space="preserve">                   </v>
      </c>
      <c r="O12" s="98" t="str">
        <f>+IF(AND(E11=$S$12,F11=$X$10),A11,"")&amp;" "&amp;IF(AND(E12=$S$12,F12=$X$10),A12,"")&amp;" "&amp;IF(AND(E13=$S$12,F13=$X$10),A13,"")&amp;" "&amp;IF(AND(E14=$S$12,F14=$X$10),A14,"")&amp;" "&amp;IF(AND(E15=$S$12,F15=$X$10),A15,"")&amp;" "&amp;IF(AND(E16=$S$12,F16=$X$10),A16,"")&amp;" "&amp;IF(AND(E17=$S$12,F17=$X$10),A17,"")&amp;" "&amp;IF(AND(E18=$S$12,F18=$X$10),A18,"")&amp;" "&amp;IF(AND(E19=$S$12,F19=$X$10),A19,"")&amp;" "&amp;IF(AND(E20=$S$12,F20=$X$10),A20,"")&amp;" "&amp;IF(AND(E21=$S$12,F21=$X$10),A21,"")&amp;" "&amp;IF(AND(E22=$S$12,F22=$X$10),A22,"")&amp;" "&amp;IF(AND(E23=$S$12,F23=$X$10),A23,"")&amp;" "&amp;IF(AND(E24=$S$12,F24=$X$10),A24,"")&amp;" "&amp;IF(AND(E25=$S$12,F25=$X$10),A25,"")&amp;" "&amp;IF(AND(E26=$S$12,F26=$X$10),A26,"")&amp;" "&amp;IF(AND(E27=$S$12,F27=$X$10),A27,"")&amp;" "&amp;IF(AND(E28=$S$12,F28=$X$10),A28,"")&amp;" "&amp;IF(AND(E29=$S$12,F29=$X$10),A29,"")&amp;" "&amp;IF(AND(E30=$S$12,F30=$X$10),A30,"")</f>
        <v xml:space="preserve">                   </v>
      </c>
      <c r="P12" s="96"/>
      <c r="Q12" s="427"/>
      <c r="R12" s="99">
        <v>0.8</v>
      </c>
      <c r="S12" s="90" t="s">
        <v>58</v>
      </c>
      <c r="T12" s="101" t="s">
        <v>5</v>
      </c>
      <c r="U12" s="101" t="s">
        <v>5</v>
      </c>
      <c r="V12" s="97" t="s">
        <v>82</v>
      </c>
      <c r="W12" s="97" t="s">
        <v>82</v>
      </c>
      <c r="X12" s="98" t="s">
        <v>81</v>
      </c>
      <c r="AA12" s="80"/>
      <c r="AB12" s="80"/>
      <c r="AC12" s="92"/>
      <c r="AD12" s="102"/>
      <c r="AE12" s="103"/>
      <c r="AF12" s="100"/>
      <c r="AG12" s="100"/>
      <c r="AH12" s="100"/>
      <c r="AI12" s="100"/>
      <c r="AJ12" s="100"/>
      <c r="AK12" s="92"/>
      <c r="AL12" s="92"/>
    </row>
    <row r="13" spans="1:38" ht="89.25" x14ac:dyDescent="0.2">
      <c r="A13" s="93" t="str">
        <f>'2 CONTEXTO E IDENTIFICACIÓN'!A13</f>
        <v>R3</v>
      </c>
      <c r="B13" s="94" t="str">
        <f>+'2 CONTEXTO E IDENTIFICACIÓN'!E13</f>
        <v>Posibilidad de pérdida Reputacional por baja calidad en la presentación de informes de evaluación independiente debido a la inadecuada ejecución de procedimientos propios de auditoría interna</v>
      </c>
      <c r="C13" s="123">
        <f>+'5 VALORACIÓN DEL CONTROL'!S22</f>
        <v>0.14399999999999999</v>
      </c>
      <c r="D13" s="95">
        <f>+'5 VALORACIÓN DEL CONTROL'!T22</f>
        <v>0.2</v>
      </c>
      <c r="E13" s="124" t="str">
        <f t="shared" si="0"/>
        <v>Muy Baja</v>
      </c>
      <c r="F13" s="124" t="str">
        <f t="shared" si="1"/>
        <v>Leve</v>
      </c>
      <c r="G13" s="94" t="str">
        <f>+IF(E13=$S$11,IF(F13=$T$10,$T$11,IF(F13=$U$10,$U$11,IF(F13=$V$10,$V$11,IF(F13=$W$10,$W$11,IF(F13=$X$10,$X$11))))),IF(E13=$S$12,IF(F13=$T$10,$T$12,IF(F13=$U$10,$U$12,IF(F13=$V$10,$V$12,IF(F13=$W$10,$W$12,IF(F13=$X$10,$X$12))))),IF(E13=$S$13,IF(F13=$T$10,$T$13,IF(F13=$U$10,$U$13,IF(F13=$V$10,$V$13,IF(F13=$W$10,$W$13,IF(F13=$X$10,$X$13))))),IF(E13=$S$14,IF(F13=$T$10,$T$14,IF(F13=$U$10,$U$14,IF(F13=$V$10,$V$14,IF(F13=$W$10,$W$14,IF(F13=$X$10,$X$14))))),IF(E13=$S$15,IF(F13=$T$10,$T$15,IF(F13=$U$10,$U$15,IF(F13=$V$10,$V$15,IF(F13=$W$10,$W$15,IF(F13=$X$10,$X$15))))),"")))))</f>
        <v>Bajo</v>
      </c>
      <c r="H13" s="96"/>
      <c r="I13" s="389"/>
      <c r="J13" s="87" t="s">
        <v>56</v>
      </c>
      <c r="K13" s="101" t="str">
        <f>+IF(AND(E11=$S$13,F11=$T$10),A11,"")&amp;" "&amp;IF(AND(E12=$S$13,F12=$T$10),A12,"")&amp;" "&amp;IF(AND(E13=$S$13,F13=$T$10),A13,"")&amp;" "&amp;IF(AND(E14=$S$13,F14=$T$10),A14,"")&amp;" "&amp;IF(AND(E15=$S$13,F15=$T$10),A15,"")&amp;" "&amp;IF(AND(E16=$S$13,F16=$T$10),A16,"")&amp;" "&amp;IF(AND(E17=$S$13,F17=$T$10),A17,"")&amp;" "&amp;IF(AND(E18=$S$13,F18=$T$10),A18,"")&amp;" "&amp;IF(AND(E19=$S$13,F19=$T$10),A19,"")&amp;" "&amp;IF(AND(E20=$S$13,F20=$T$10),A20,"")&amp;" "&amp;IF(AND(E21=$S$13,F21=$T$10),A21,"")&amp;" "&amp;IF(AND(E22=$S$13,F22=$T$10),A22,"")&amp;" "&amp;IF(AND(E23=$S$13,F23=$T$10),A23,"")&amp;" "&amp;IF(AND(E24=$S$13,F24=$T$10),A24,"")&amp;" "&amp;IF(AND(E25=$S$13,F25=$T$10),A25,"")&amp;" "&amp;IF(AND(E26=$S$13,F26=$T$10),A26,"")&amp;" "&amp;IF(AND(E27=$S$13,F27=$T$10),A27,"")&amp;" "&amp;IF(AND(E28=$S$13,F28=$T$10),A28,"")&amp;" "&amp;IF(AND(E29=$S$13,F29=$T$10),A29,"")&amp;" "&amp;IF(AND(E30=$S$13,F30=$T$10),A30,"")</f>
        <v xml:space="preserve">                   </v>
      </c>
      <c r="L13" s="101" t="str">
        <f>+IF(AND(E11=$S$13,F11=$U$10),A11,"")&amp;" "&amp;IF(AND(E12=$S$13,F12=$U$10),A12,"")&amp;" "&amp;IF(AND(E13=$S$13,F13=$U$10),A13,"")&amp;" "&amp;IF(AND(E14=$S$13,F14=$U$10),A14,"")&amp;" "&amp;IF(AND(E15=$S$13,F15=$U$10),A15,"")&amp;" "&amp;IF(AND(E16=$S$13,F16=$U$10),A16,"")&amp;" "&amp;IF(AND(E17=$S$13,F17=$U$10),A17,"")&amp;" "&amp;IF(AND(E18=$S$13,F18=$U$10),A18,"")&amp;" "&amp;IF(AND(E19=$S$13,F19=$U$10),A19,"")&amp;" "&amp;IF(AND(E20=$S$13,F20=$U$10),A20,"")&amp;" "&amp;IF(AND(E21=$S$13,F21=$U$10),A21,"")&amp;" "&amp;IF(AND(E22=$S$13,F22=$U$10),A22,"")&amp;" "&amp;IF(AND(E23=$S$13,F23=$U$10),A23,"")&amp;" "&amp;IF(AND(E24=$S$13,F24=$U$10),A24,"")&amp;" "&amp;IF(AND(E25=$S$13,F25=$U$10),A25,"")&amp;" "&amp;IF(AND(E26=$S$13,F26=$U$10),A26,"")&amp;" "&amp;IF(AND(E27=$S$13,F27=$U$10),A27,"")&amp;" "&amp;IF(AND(E28=$S$13,F28=$U$10),A28,"")&amp;" "&amp;IF(AND(E29=$S$13,F29=$U$10),A29,"")&amp;" "&amp;IF(AND(E30=$S$13,F30=$U$10),A30,"")</f>
        <v xml:space="preserve">                   </v>
      </c>
      <c r="M13" s="101" t="str">
        <f>+IF(AND(E11=$S$13,F11=$V$10),A11,"")&amp;" "&amp;IF(AND(E12=$S$13,F12=$V$10),A12,"")&amp;" "&amp;IF(AND(E13=$S$13,F13=$V$10),A13,"")&amp;" "&amp;IF(AND(E14=$S$13,F14=$V$10),A14,"")&amp;" "&amp;IF(AND(E15=$S$13,F15=$V$10),A15,"")&amp;" "&amp;IF(AND(E16=$S$13,F16=$V$10),A16,"")&amp;" "&amp;IF(AND(E17=$S$13,F17=$V$10),A17,"")&amp;" "&amp;IF(AND(E18=$S$13,F18=$V$10),A18,"")&amp;" "&amp;IF(AND(E19=$S$13,F19=$V$10),A19,"")&amp;" "&amp;IF(AND(E20=$S$13,F20=$V$10),A20,"")&amp;" "&amp;IF(AND(E21=$S$13,F21=$V$10),A21,"")&amp;" "&amp;IF(AND(E22=$S$13,F22=$V$10),A22,"")&amp;" "&amp;IF(AND(E23=$S$13,F23=$V$10),A23,"")&amp;" "&amp;IF(AND(E24=$S$13,F24=$V$10),A24,"")&amp;" "&amp;IF(AND(E25=$S$13,F25=$V$10),A25,"")&amp;" "&amp;IF(AND(E26=$S$13,F26=$V$10),A26,"")&amp;" "&amp;IF(AND(E27=$S$13,F27=$V$10),A27,"")&amp;" "&amp;IF(AND(E28=$S$13,F28=$V$10),A28,"")&amp;" "&amp;IF(AND(E29=$S$13,F29=$V$10),A29,"")&amp;" "&amp;IF(AND(E30=$S$13,F30=$V$10),A30,"")</f>
        <v xml:space="preserve">                   </v>
      </c>
      <c r="N13" s="97" t="str">
        <f>+IF(AND(E11=$S$13,F11=$W$10),A11,"")&amp;" "&amp;IF(AND(E12=$S$13,F12=$W$10),A12,"")&amp;" "&amp;IF(AND(E13=$S$13,F13=$W$10),A13,"")&amp;" "&amp;IF(AND(E14=$S$13,F14=$W$10),A14,"")&amp;" "&amp;IF(AND(E15=$S$13,F15=$W$10),A15,"")&amp;" "&amp;IF(AND(E16=$S$13,F16=$W$10),A16,"")&amp;" "&amp;IF(AND(E17=$S$13,F17=$W$10),A17,"")&amp;" "&amp;IF(AND(E18=$S$13,F18=$W$10),A18,"")&amp;" "&amp;IF(AND(E19=$S$13,F19=$W$10),A19,"")&amp;" "&amp;IF(AND(E20=$S$13,F20=$W$10),A20,"")&amp;" "&amp;IF(AND(E21=$S$13,F21=$W$10),A21,"")&amp;" "&amp;IF(AND(E22=$S$13,F22=$W$10),A22,"")&amp;" "&amp;IF(AND(E23=$S$13,F23=$W$10),A23,"")&amp;" "&amp;IF(AND(E24=$S$13,F24=$W$10),A24,"")&amp;" "&amp;IF(AND(E25=$S$13,F25=$W$10),A25,"")&amp;" "&amp;IF(AND(E26=$S$13,F26=$W$10),A26,"")&amp;" "&amp;IF(AND(E27=$S$13,F27=$W$10),A27,"")&amp;" "&amp;IF(AND(E28=$S$13,F28=$W$10),A28,"")&amp;" "&amp;IF(AND(E29=$S$13,F29=$W$10),A29,"")&amp;" "&amp;IF(AND(E30=$S$13,F30=$W$10),A30,"")</f>
        <v xml:space="preserve">                   </v>
      </c>
      <c r="O13" s="98" t="str">
        <f>+IF(AND(E11=$S$13,F11=$X$10),A11,"")&amp;" "&amp;IF(AND(E12=$S$13,F12=$X$10),A12,"")&amp;" "&amp;IF(AND(E13=$S$13,F13=$X$10),A13,"")&amp;" "&amp;IF(AND(E14=$S$13,F14=$X$10),A14,"")&amp;" "&amp;IF(AND(E15=$S$13,F15=$X$10),A15,"")&amp;" "&amp;IF(AND(E16=$S$13,F16=$X$10),A16,"")&amp;" "&amp;IF(AND(E17=$S$13,F17=$X$10),A17,"")&amp;" "&amp;IF(AND(E18=$S$13,F18=$X$10),A18,"")&amp;" "&amp;IF(AND(E19=$S$13,F19=$X$10),A19,"")&amp;" "&amp;IF(AND(E20=$S$13,F20=$X$10),A20,"")&amp;" "&amp;IF(AND(E21=$S$13,F21=$X$10),A21,"")&amp;" "&amp;IF(AND(E22=$S$13,F22=$X$10),A22,"")&amp;" "&amp;IF(AND(E23=$S$13,F23=$X$10),A23,"")&amp;" "&amp;IF(AND(E24=$S$13,F24=$X$10),A24,"")&amp;" "&amp;IF(AND(E25=$S$13,F25=$X$10),A25,"")&amp;" "&amp;IF(AND(E26=$S$13,F26=$X$10),A26,"")&amp;" "&amp;IF(AND(E27=$S$13,F27=$X$10),A27,"")&amp;" "&amp;IF(AND(E28=$S$13,F28=$X$10),A28,"")&amp;" "&amp;IF(AND(E29=$S$13,F29=$X$10),A29,"")&amp;" "&amp;IF(AND(E30=$S$13,F30=$X$10),A30,"")</f>
        <v xml:space="preserve">                   </v>
      </c>
      <c r="P13" s="96"/>
      <c r="Q13" s="427"/>
      <c r="R13" s="99">
        <v>0.6</v>
      </c>
      <c r="S13" s="90" t="s">
        <v>56</v>
      </c>
      <c r="T13" s="101" t="s">
        <v>5</v>
      </c>
      <c r="U13" s="101" t="s">
        <v>5</v>
      </c>
      <c r="V13" s="101" t="s">
        <v>5</v>
      </c>
      <c r="W13" s="97" t="s">
        <v>82</v>
      </c>
      <c r="X13" s="98" t="s">
        <v>81</v>
      </c>
      <c r="AA13" s="80"/>
      <c r="AB13" s="80"/>
      <c r="AC13" s="92"/>
      <c r="AD13" s="102"/>
      <c r="AE13" s="103"/>
      <c r="AF13" s="100"/>
      <c r="AG13" s="100"/>
      <c r="AH13" s="100"/>
      <c r="AI13" s="100"/>
      <c r="AJ13" s="104"/>
      <c r="AK13" s="92"/>
      <c r="AL13" s="92"/>
    </row>
    <row r="14" spans="1:38" ht="105.75" customHeight="1" x14ac:dyDescent="0.2">
      <c r="A14" s="93" t="str">
        <f>'2 CONTEXTO E IDENTIFICACIÓN'!A14</f>
        <v>R4</v>
      </c>
      <c r="B14" s="94" t="str">
        <f>+'2 CONTEXTO E IDENTIFICACIÓN'!E14</f>
        <v>Posibilidad de pérdida Reputacional  Por la no suscripción o seguimiento inadecuado a los planes de mejoramiento  de la entidad debido a desconocimiento u omisión de los resultados de auditoría.</v>
      </c>
      <c r="C14" s="123">
        <f>+'5 VALORACIÓN DEL CONTROL'!S26</f>
        <v>0.24</v>
      </c>
      <c r="D14" s="95">
        <f>+'5 VALORACIÓN DEL CONTROL'!T26</f>
        <v>0.2</v>
      </c>
      <c r="E14" s="124" t="str">
        <f t="shared" si="0"/>
        <v>Baja</v>
      </c>
      <c r="F14" s="124" t="str">
        <f t="shared" si="1"/>
        <v>Leve</v>
      </c>
      <c r="G14" s="94" t="str">
        <f t="shared" ref="G14:G30" si="2">+IF(E14=$S$11,IF(F14=$T$10,$T$11,IF(F14=$U$10,$U$11,IF(F14=$V$10,$V$11,IF(F14=$W$10,$W$11,IF(F14=$X$10,$X$11))))),IF(E14=$S$12,IF(F14=$T$10,$T$12,IF(F14=$U$10,$U$12,IF(F14=$V$10,$V$12,IF(F14=$W$10,$W$12,IF(F14=$X$10,$X$12))))),IF(E14=$S$13,IF(F14=$T$10,$T$13,IF(F14=$U$10,$U$13,IF(F14=$V$10,$V$13,IF(F14=$W$10,$W$13,IF(F14=$X$10,$X$13))))),IF(E14=$S$14,IF(F14=$T$10,$T$14,IF(F14=$U$10,$U$14,IF(F14=$V$10,$V$14,IF(F14=$W$10,$W$14,IF(F14=$X$10,$X$14))))),IF(E14=$S$15,IF(F14=$T$10,$T$15,IF(F14=$U$10,$U$15,IF(F14=$V$10,$V$15,IF(F14=$W$10,$W$15,IF(F14=$X$10,$X$15))))),"")))))</f>
        <v>Bajo</v>
      </c>
      <c r="H14" s="96"/>
      <c r="I14" s="389"/>
      <c r="J14" s="87" t="s">
        <v>54</v>
      </c>
      <c r="K14" s="105" t="str">
        <f>+IF(AND(E11=$S$14,F11=$T$10),A11,"")&amp;" "&amp;IF(AND(E12=$S$14,F12=$T$10),A12,"")&amp;" "&amp;IF(AND(E13=$S$14,F13=$T$10),A13,"")&amp;" "&amp;IF(AND(E14=$S$14,F14=$T$10),A14,"")&amp;" "&amp;IF(AND(E15=$S$14,F15=$T$10),A15,"")&amp;" "&amp;IF(AND(E16=$S$14,F16=$T$10),A16,"")&amp;" "&amp;IF(AND(E17=$S$14,F17=$T$10),A17,"")&amp;" "&amp;IF(AND(E18=$S$14,F18=$T$10),A18,"")&amp;" "&amp;IF(AND(E19=$S$14,F19=$T$10),A19,"")&amp;" "&amp;IF(AND(E20=$S$14,F20=$T$10),A20,"")&amp;" "&amp;IF(AND(E21=$S$14,F21=$T$10),A21,"")&amp;" "&amp;IF(AND(E22=$S$14,F22=$T$10),A22,"")&amp;" "&amp;IF(AND(E23=$S$14,F23=$T$10),A23,"")&amp;" "&amp;IF(AND(E24=$S$14,F24=$T$10),A24,"")&amp;" "&amp;IF(AND(E25=$S$14,F25=$T$10),A25,"")&amp;" "&amp;IF(AND(E26=$S$14,F26=$T$10),A26,"")&amp;" "&amp;IF(AND(E27=$S$14,F27=$T$10),A27,"")&amp;" "&amp;IF(AND(E28=$S$14,F28=$T$10),A28,"")&amp;" "&amp;IF(AND(E29=$S$14,F29=$T$10),A29,"")&amp;" "&amp;IF(AND(E30=$S$14,F30=$T$10),A30,"")</f>
        <v xml:space="preserve">   R4                </v>
      </c>
      <c r="L14" s="101" t="str">
        <f>+IF(AND(E11=$S$14,F11=$U$10),A11,"")&amp;" "&amp;IF(AND(E12=$S$14,F12=$U$10),A12,"")&amp;" "&amp;IF(AND(E13=$S$14,F13=$U$10),A13,"")&amp;" "&amp;IF(AND(E14=$S$14,F14=$U$10),A14,"")&amp;" "&amp;IF(AND(E15=$S$14,F15=$U$10),A15,"")&amp;" "&amp;IF(AND(E16=$S$14,F16=$U$10),A16,"")&amp;" "&amp;IF(AND(E17=$S$14,F17=$U$10),A17,"")&amp;" "&amp;IF(AND(E18=$S$14,F18=$U$10),A18,"")&amp;" "&amp;IF(AND(E19=$S$14,F19=$U$10),A19,"")&amp;" "&amp;IF(AND(E20=$S$14,F20=$U$10),A20,"")&amp;" "&amp;IF(AND(E21=$S$14,F21=$U$10),A21,"")&amp;" "&amp;IF(AND(E22=$S$14,F22=$U$10),A22,"")&amp;" "&amp;IF(AND(E23=$S$14,F23=$U$10),A23,"")&amp;" "&amp;IF(AND(E24=$S$14,F24=$U$10),A24,"")&amp;" "&amp;IF(AND(E25=$S$14,F25=$U$10),A25,"")&amp;" "&amp;IF(AND(E26=$S$14,F26=$U$10),A26,"")&amp;" "&amp;IF(AND(E27=$S$14,F27=$U$10),A27,"")&amp;" "&amp;IF(AND(E28=$S$14,F28=$U$10),A28,"")&amp;" "&amp;IF(AND(E29=$S$14,F29=$U$10),A29,"")&amp;" "&amp;IF(AND(E30=$S$14,F30=$U$10),A30,"")</f>
        <v xml:space="preserve">                   </v>
      </c>
      <c r="M14" s="101" t="str">
        <f>+IF(AND(E11=$S$14,F11=$V$10),A11,"")&amp;" "&amp;IF(AND(E12=$S$14,F12=$V$10),A12,"")&amp;" "&amp;IF(AND(E13=$S$14,F13=$V$10),A13,"")&amp;" "&amp;IF(AND(E14=$S$14,F14=$V$10),A14,"")&amp;" "&amp;IF(AND(E15=$S$14,F15=$V$10),A15,"")&amp;" "&amp;IF(AND(E16=$S$14,F16=$V$10),A16,"")&amp;" "&amp;IF(AND(E17=$S$14,F17=$V$10),A17,"")&amp;" "&amp;IF(AND(E18=$S$14,F18=$V$10),A18,"")&amp;" "&amp;IF(AND(E19=$S$14,F19=$V$10),A19,"")&amp;" "&amp;IF(AND(E20=$S$14,F20=$V$10),A20,"")&amp;" "&amp;IF(AND(E21=$S$14,F21=$V$10),A21,"")&amp;" "&amp;IF(AND(E22=$S$14,F22=$V$10),A22,"")&amp;" "&amp;IF(AND(E23=$S$14,F23=$V$10),A23,"")&amp;" "&amp;IF(AND(E24=$S$14,F24=$V$10),A24,"")&amp;" "&amp;IF(AND(E25=$S$14,F25=$V$10),A25,"")&amp;" "&amp;IF(AND(E26=$S$14,F26=$V$10),A26,"")&amp;" "&amp;IF(AND(E27=$S$14,F27=$V$10),A27,"")&amp;" "&amp;IF(AND(E28=$S$14,F28=$V$10),A28,"")&amp;" "&amp;IF(AND(E29=$S$14,F29=$V$10),A29,"")&amp;" "&amp;IF(AND(E30=$S$14,F30=$V$10),A30,"")</f>
        <v xml:space="preserve">                   </v>
      </c>
      <c r="N14" s="97" t="str">
        <f>+IF(AND(E11=$S$14,F11=$W$10),A11,"")&amp;" "&amp;IF(AND(E12=$S$14,F12=$W$10),A12,"")&amp;" "&amp;IF(AND(E13=$S$14,F13=$W$10),A13,"")&amp;" "&amp;IF(AND(E14=$S$14,F14=$W$10),A14,"")&amp;" "&amp;IF(AND(E15=$S$14,F15=$W$10),A15,"")&amp;" "&amp;IF(AND(E16=$S$14,F16=$W$10),A16,"")&amp;" "&amp;IF(AND(E17=$S$14,F17=$W$10),A17,"")&amp;" "&amp;IF(AND(E18=$S$14,F18=$W$10),A18,"")&amp;" "&amp;IF(AND(E19=$S$14,F19=$W$10),A19,"")&amp;" "&amp;IF(AND(E20=$S$14,F20=$W$10),A20,"")&amp;" "&amp;IF(AND(E21=$S$14,F21=$W$10),A21,"")&amp;" "&amp;IF(AND(E22=$S$14,F22=$W$10),A22,"")&amp;" "&amp;IF(AND(E23=$S$14,F23=$W$10),A23,"")&amp;" "&amp;IF(AND(E24=$S$14,F24=$W$10),A24,"")&amp;" "&amp;IF(AND(E25=$S$14,F25=$W$10),A25,"")&amp;" "&amp;IF(AND(E26=$S$14,F26=$W$10),A26,"")&amp;" "&amp;IF(AND(E27=$S$14,F27=$W$10),A27,"")&amp;" "&amp;IF(AND(E28=$S$14,F28=$W$10),A28,"")&amp;" "&amp;IF(AND(E29=$S$14,F29=$W$10),A29,"")&amp;" "&amp;IF(AND(E30=$S$14,F30=$W$10),A30,"")</f>
        <v xml:space="preserve">                   </v>
      </c>
      <c r="O14" s="98" t="str">
        <f>+IF(AND(E11=$S$14,F11=$X$10),A11,"")&amp;" "&amp;IF(AND(E12=$S$14,F12=$X$10),A12,"")&amp;" "&amp;IF(AND(E13=$S$14,F13=$X$10),A13,"")&amp;" "&amp;IF(AND(E14=$S$14,F14=$X$10),A14,"")&amp;" "&amp;IF(AND(E15=$S$14,F15=$X$10),A15,"")&amp;" "&amp;IF(AND(E16=$S$14,F16=$X$10),A16,"")&amp;" "&amp;IF(AND(E17=$S$14,F17=$X$10),A17,"")&amp;" "&amp;IF(AND(E18=$S$14,F18=$X$10),A18,"")&amp;" "&amp;IF(AND(E19=$S$14,F19=$X$10),A19,"")&amp;" "&amp;IF(AND(E20=$S$14,F20=$X$10),A20,"")&amp;" "&amp;IF(AND(E21=$S$14,F21=$X$10),A21,"")&amp;" "&amp;IF(AND(E22=$S$14,F22=$X$10),A22,"")&amp;" "&amp;IF(AND(E23=$S$14,F23=$X$10),A23,"")&amp;" "&amp;IF(AND(E24=$S$14,F24=$X$10),A24,"")&amp;" "&amp;IF(AND(E25=$S$14,F25=$X$10),A25,"")&amp;" "&amp;IF(AND(E26=$S$14,F26=$X$10),A26,"")&amp;" "&amp;IF(AND(E27=$S$14,F27=$X$10),A27,"")&amp;" "&amp;IF(AND(E28=$S$14,F28=$X$10),A28,"")&amp;" "&amp;IF(AND(E29=$S$14,F29=$X$10),A29,"")&amp;" "&amp;IF(AND(E30=$S$14,F30=$X$10),A30,"")</f>
        <v xml:space="preserve">                   </v>
      </c>
      <c r="P14" s="96"/>
      <c r="Q14" s="427"/>
      <c r="R14" s="99">
        <v>0.4</v>
      </c>
      <c r="S14" s="90" t="s">
        <v>54</v>
      </c>
      <c r="T14" s="105" t="s">
        <v>83</v>
      </c>
      <c r="U14" s="101" t="s">
        <v>5</v>
      </c>
      <c r="V14" s="101" t="s">
        <v>5</v>
      </c>
      <c r="W14" s="97" t="s">
        <v>82</v>
      </c>
      <c r="X14" s="98" t="s">
        <v>81</v>
      </c>
      <c r="AA14" s="80"/>
      <c r="AB14" s="80"/>
      <c r="AC14" s="92"/>
      <c r="AD14" s="102"/>
      <c r="AE14" s="103"/>
      <c r="AF14" s="100"/>
      <c r="AG14" s="100"/>
      <c r="AH14" s="100"/>
      <c r="AI14" s="104"/>
      <c r="AJ14" s="100"/>
      <c r="AK14" s="92"/>
      <c r="AL14" s="92"/>
    </row>
    <row r="15" spans="1:38" ht="66.75" customHeight="1" thickBot="1" x14ac:dyDescent="0.25">
      <c r="A15" s="93" t="str">
        <f>'2 CONTEXTO E IDENTIFICACIÓN'!A15</f>
        <v>R5</v>
      </c>
      <c r="B15" s="94" t="str">
        <f>+'2 CONTEXTO E IDENTIFICACIÓN'!E15</f>
        <v>Posibilidad de pérdida Reputacional Por la aplicación inadecuada de procedimientos de evaluación y auditoría interna debido a conflictos de intereses de los auditores o profesionales de apoyo.</v>
      </c>
      <c r="C15" s="123">
        <f>+'5 VALORACIÓN DEL CONTROL'!S30</f>
        <v>0.14399999999999999</v>
      </c>
      <c r="D15" s="95">
        <f>+'5 VALORACIÓN DEL CONTROL'!T30</f>
        <v>0.4</v>
      </c>
      <c r="E15" s="124" t="str">
        <f t="shared" si="0"/>
        <v>Muy Baja</v>
      </c>
      <c r="F15" s="124" t="str">
        <f t="shared" si="1"/>
        <v>Menor</v>
      </c>
      <c r="G15" s="94" t="str">
        <f t="shared" si="2"/>
        <v>Bajo</v>
      </c>
      <c r="H15" s="96"/>
      <c r="I15" s="390"/>
      <c r="J15" s="106" t="s">
        <v>52</v>
      </c>
      <c r="K15" s="107" t="str">
        <f>+IF(AND(E11=$S$15,F11=$T$10),A11,"")&amp;" "&amp;IF(AND(E12=$S$15,F12=$T$10),A12,"")&amp;" "&amp;IF(AND(E13=$S$15,F13=$T$10),A13,"")&amp;" "&amp;IF(AND(E14=$S$15,F14=$T$10),A14,"")&amp;" "&amp;IF(AND(E15=$S$15,F15=$T$10),A15,"")&amp;" "&amp;IF(AND(E16=$S$15,F16=$T$10),A16,"")&amp;" "&amp;IF(AND(E17=$S$15,F17=$T$10),A17,"")&amp;" "&amp;IF(AND(E18=$S$15,F18=$T$10),A18,"")&amp;" "&amp;IF(AND(E19=$S$15,F19=$T$10),A19,"")&amp;" "&amp;IF(AND(E20=$S$15,F20=$T$10),A20,"")&amp;" "&amp;IF(AND(E21=$S$15,F21=$T$10),A21,"")&amp;" "&amp;IF(AND(E22=$S$15,F22=$T$10),A22,"")&amp;" "&amp;IF(AND(E23=$S$15,F23=$T$10),A23,"")&amp;" "&amp;IF(AND(E24=$S$15,F24=$T$10),A24,"")&amp;" "&amp;IF(AND(E25=$S$15,F25=$T$10),A25,"")&amp;" "&amp;IF(AND(E26=$S$15,F26=$T$10),A26,"")&amp;" "&amp;IF(AND(E27=$S$15,F27=$T$10),A27,"")&amp;" "&amp;IF(AND(E28=$S$15,F28=$T$10),A28,"")&amp;" "&amp;IF(AND(E29=$S$15,F29=$T$10),A29,"")&amp;" "&amp;IF(AND(E30=$S$15,F30=$T$10),A30,"")</f>
        <v xml:space="preserve">R1  R3                 </v>
      </c>
      <c r="L15" s="107" t="str">
        <f>+IF(AND(E11=$S$15,F11=$U$10),A11,"")&amp;" "&amp;IF(AND(E12=$S$15,F12=$U$10),A12,"")&amp;" "&amp;IF(AND(E13=$S$15,F13=$U$10),A13,"")&amp;" "&amp;IF(AND(E14=$S$15,F14=$U$10),A14,"")&amp;" "&amp;IF(AND(E15=$S$15,F15=$U$10),A15,"")&amp;" "&amp;IF(AND(E16=$S$15,F16=$U$10),A16,"")&amp;" "&amp;IF(AND(E17=$S$15,F17=$U$10),A17,"")&amp;" "&amp;IF(AND(E18=$S$15,F18=$U$10),A18,"")&amp;" "&amp;IF(AND(E19=$S$15,F19=$U$10),A19,"")&amp;" "&amp;IF(AND(E20=$S$15,F20=$U$10),A20,"")&amp;" "&amp;IF(AND(E21=$S$15,F21=$U$10),A21,"")&amp;" "&amp;IF(AND(E22=$S$15,F22=$U$10),A22,"")&amp;" "&amp;IF(AND(E23=$S$15,F23=$U$10),A23,"")&amp;" "&amp;IF(AND(E24=$S$15,F24=$U$10),A24,"")&amp;" "&amp;IF(AND(E25=$S$15,F25=$U$10),A25,"")&amp;" "&amp;IF(AND(E26=$S$15,F26=$U$10),A26,"")&amp;" "&amp;IF(AND(E27=$S$15,F27=$U$10),A27,"")&amp;" "&amp;IF(AND(E28=$S$15,F28=$U$10),A28,"")&amp;" "&amp;IF(AND(E29=$S$15,F29=$U$10),A29,"")&amp;" "&amp;IF(AND(E30=$S$15,F30=$U$10),A30,"")</f>
        <v xml:space="preserve"> R2   R5               </v>
      </c>
      <c r="M15" s="108" t="str">
        <f>+IF(AND(E11=$S$15,F11=$V$10),A11,"")&amp;" "&amp;IF(AND(E12=$S$15,F12=$V$10),A12,"")&amp;" "&amp;IF(AND(E13=$S$15,F13=$V$10),A13,"")&amp;" "&amp;IF(AND(E14=$S$15,F14=$V$10),A14,"")&amp;" "&amp;IF(AND(E15=$S$15,F15=$V$10),A15,"")&amp;" "&amp;IF(AND(E16=$S$15,F16=$V$10),A16,"")&amp;" "&amp;IF(AND(E17=$S$15,F17=$V$10),A17,"")&amp;" "&amp;IF(AND(E18=$S$15,F18=$V$10),A18,"")&amp;" "&amp;IF(AND(E19=$S$15,F19=$V$10),A19,"")&amp;" "&amp;IF(AND(E20=$S$15,F20=$V$10),A20,"")&amp;" "&amp;IF(AND(E21=$S$15,F21=$V$10),A21,"")&amp;" "&amp;IF(AND(E22=$S$15,F22=$V$10),A22,"")&amp;" "&amp;IF(AND(E23=$S$15,F23=$V$10),A23,"")&amp;" "&amp;IF(AND(E24=$S$15,F24=$V$10),A24,"")&amp;" "&amp;IF(AND(E25=$S$15,F25=$V$10),A25,"")&amp;" "&amp;IF(AND(E26=$S$15,F26=$V$10),A26,"")&amp;" "&amp;IF(AND(E27=$S$15,F27=$V$10),A27,"")&amp;" "&amp;IF(AND(E28=$S$15,F28=$V$10),A28,"")&amp;" "&amp;IF(AND(E29=$S$15,F29=$V$10),A29,"")&amp;" "&amp;IF(AND(E30=$S$15,F30=$V$10),A30,"")</f>
        <v xml:space="preserve">                   </v>
      </c>
      <c r="N15" s="109" t="str">
        <f>+IF(AND(E11=$S$15,F11=$W$10),A11,"")&amp;" "&amp;IF(AND(E12=$S$15,F12=$W$10),A12,"")&amp;" "&amp;IF(AND(E13=$S$15,F13=$W$10),A13,"")&amp;" "&amp;IF(AND(E14=$S$15,F14=$W$10),A14,"")&amp;" "&amp;IF(AND(E15=$S$15,F15=$W$10),A15,"")&amp;" "&amp;IF(AND(E16=$S$15,F16=$W$10),A16,"")&amp;" "&amp;IF(AND(E17=$S$15,F17=$W$10),A17,"")&amp;" "&amp;IF(AND(E18=$S$15,F18=$W$10),A18,"")&amp;" "&amp;IF(AND(E19=$S$15,F19=$W$10),A19,"")&amp;" "&amp;IF(AND(E20=$S$15,F20=$W$10),A20,"")&amp;" "&amp;IF(AND(E21=$S$15,F21=$W$10),A21,"")&amp;" "&amp;IF(AND(E22=$S$15,F22=$W$10),A22,"")&amp;" "&amp;IF(AND(E23=$S$15,F23=$W$10),A23,"")&amp;" "&amp;IF(AND(E24=$S$15,F24=$W$10),A24,"")&amp;" "&amp;IF(AND(E25=$S$15,F25=$W$10),A25,"")&amp;" "&amp;IF(AND(E26=$S$15,F26=$W$10),A26,"")&amp;" "&amp;IF(AND(E27=$S$15,F27=$W$10),A27,"")&amp;" "&amp;IF(AND(E28=$S$15,F28=$W$10),A28,"")&amp;" "&amp;IF(AND(E29=$S$15,F29=$W$10),A29,"")&amp;" "&amp;IF(AND(E30=$S$15,F30=$W$10),A30,"")</f>
        <v xml:space="preserve">                   </v>
      </c>
      <c r="O15" s="110" t="str">
        <f>+IF(AND(E11=$S$15,F11=$X$10),A11,"")&amp;" "&amp;IF(AND(E12=$S$15,F12=$X$10),A12,"")&amp;" "&amp;IF(AND(E13=$S$15,F13=$X$10),A13,"")&amp;" "&amp;IF(AND(E14=$S$15,F14=$X$10),A14,"")&amp;" "&amp;IF(AND(E15=$S$15,F15=$X$10),A15,"")&amp;" "&amp;IF(AND(E16=$S$15,F16=$X$10),A16,"")&amp;" "&amp;IF(AND(E17=$S$15,F17=$X$10),A17,"")&amp;" "&amp;IF(AND(E18=$S$15,F18=$X$10),A18,"")&amp;" "&amp;IF(AND(E19=$S$15,F19=$X$10),A19,"")&amp;" "&amp;IF(AND(E20=$S$15,F20=$X$10),A20,"")&amp;" "&amp;IF(AND(E21=$S$15,F21=$X$10),A21,"")&amp;" "&amp;IF(AND(E22=$S$15,F22=$X$10),A22,"")&amp;" "&amp;IF(AND(E23=$S$15,F23=$X$10),A23,"")&amp;" "&amp;IF(AND(E24=$S$15,F24=$X$10),A24,"")&amp;" "&amp;IF(AND(E25=$S$15,F25=$X$10),A25,"")&amp;" "&amp;IF(AND(E26=$S$15,F26=$X$10),A26,"")&amp;" "&amp;IF(AND(E27=$S$15,F27=$X$10),A27,"")&amp;" "&amp;IF(AND(E28=$S$15,F28=$X$10),A28,"")&amp;" "&amp;IF(AND(E29=$S$15,F29=$X$10),A29,"")&amp;" "&amp;IF(AND(E30=$S$15,F30=$X$10),A30,"")</f>
        <v xml:space="preserve">                   </v>
      </c>
      <c r="P15" s="96"/>
      <c r="Q15" s="427"/>
      <c r="R15" s="111">
        <v>0.2</v>
      </c>
      <c r="S15" s="112" t="s">
        <v>52</v>
      </c>
      <c r="T15" s="107" t="s">
        <v>83</v>
      </c>
      <c r="U15" s="107" t="s">
        <v>83</v>
      </c>
      <c r="V15" s="108" t="s">
        <v>5</v>
      </c>
      <c r="W15" s="109" t="s">
        <v>82</v>
      </c>
      <c r="X15" s="110" t="s">
        <v>81</v>
      </c>
      <c r="AA15" s="80"/>
      <c r="AB15" s="80"/>
      <c r="AC15" s="92"/>
      <c r="AD15" s="102"/>
      <c r="AE15" s="103"/>
      <c r="AF15" s="100"/>
      <c r="AG15" s="100"/>
      <c r="AH15" s="100"/>
      <c r="AI15" s="113"/>
      <c r="AJ15" s="100"/>
      <c r="AK15" s="92"/>
      <c r="AL15" s="92"/>
    </row>
    <row r="16" spans="1:38" ht="32.25" hidden="1" customHeight="1" x14ac:dyDescent="0.2">
      <c r="A16" s="93" t="str">
        <f>'2 CONTEXTO E IDENTIFICACIÓN'!A16</f>
        <v>R6</v>
      </c>
      <c r="B16" s="94" t="str">
        <f>+'2 CONTEXTO E IDENTIFICACIÓN'!E16</f>
        <v xml:space="preserve">  </v>
      </c>
      <c r="C16" s="123" t="str">
        <f>+'5 VALORACIÓN DEL CONTROL'!S34</f>
        <v/>
      </c>
      <c r="D16" s="95" t="str">
        <f>+'5 VALORACIÓN DEL CONTROL'!T34</f>
        <v/>
      </c>
      <c r="E16" s="124" t="str">
        <f t="shared" si="0"/>
        <v/>
      </c>
      <c r="F16" s="124" t="str">
        <f t="shared" si="1"/>
        <v/>
      </c>
      <c r="G16" s="94" t="str">
        <f t="shared" si="2"/>
        <v/>
      </c>
      <c r="H16" s="96"/>
      <c r="I16" s="96"/>
      <c r="J16" s="96"/>
      <c r="K16" s="96"/>
      <c r="L16" s="96"/>
      <c r="M16" s="96"/>
      <c r="N16" s="96"/>
      <c r="O16" s="96"/>
      <c r="P16" s="96"/>
      <c r="AA16" s="80"/>
      <c r="AB16" s="80"/>
      <c r="AC16" s="92"/>
      <c r="AD16" s="102"/>
      <c r="AE16" s="103"/>
      <c r="AF16" s="100"/>
      <c r="AG16" s="100"/>
      <c r="AH16" s="100"/>
      <c r="AI16" s="100"/>
      <c r="AJ16" s="100"/>
      <c r="AK16" s="92"/>
      <c r="AL16" s="92"/>
    </row>
    <row r="17" spans="1:38" ht="32.25" hidden="1" customHeight="1" x14ac:dyDescent="0.2">
      <c r="A17" s="93" t="str">
        <f>'2 CONTEXTO E IDENTIFICACIÓN'!A17</f>
        <v>R7</v>
      </c>
      <c r="B17" s="94" t="str">
        <f>+'2 CONTEXTO E IDENTIFICACIÓN'!E17</f>
        <v xml:space="preserve">  </v>
      </c>
      <c r="C17" s="123" t="str">
        <f>+'5 VALORACIÓN DEL CONTROL'!S38</f>
        <v/>
      </c>
      <c r="D17" s="95" t="str">
        <f>+'5 VALORACIÓN DEL CONTROL'!T38</f>
        <v/>
      </c>
      <c r="E17" s="124" t="str">
        <f t="shared" si="0"/>
        <v/>
      </c>
      <c r="F17" s="124" t="str">
        <f t="shared" si="1"/>
        <v/>
      </c>
      <c r="G17" s="94" t="str">
        <f t="shared" si="2"/>
        <v/>
      </c>
      <c r="H17" s="96"/>
      <c r="I17" s="96"/>
      <c r="J17" s="96"/>
      <c r="K17" s="96"/>
      <c r="L17" s="96"/>
      <c r="M17" s="96"/>
      <c r="N17" s="96"/>
      <c r="O17" s="96"/>
      <c r="P17" s="96"/>
      <c r="T17" s="84" t="s">
        <v>85</v>
      </c>
      <c r="V17" s="80"/>
      <c r="W17" s="80"/>
      <c r="X17" s="80"/>
      <c r="Y17" s="80"/>
      <c r="Z17" s="80"/>
      <c r="AA17" s="80"/>
      <c r="AB17" s="80"/>
      <c r="AC17" s="92"/>
      <c r="AD17" s="102"/>
      <c r="AE17" s="92"/>
      <c r="AF17" s="103"/>
      <c r="AG17" s="103"/>
      <c r="AH17" s="103"/>
      <c r="AI17" s="103"/>
      <c r="AJ17" s="103"/>
      <c r="AK17" s="92"/>
      <c r="AL17" s="92"/>
    </row>
    <row r="18" spans="1:38" ht="32.25" hidden="1" customHeight="1" x14ac:dyDescent="0.2">
      <c r="A18" s="93" t="str">
        <f>'2 CONTEXTO E IDENTIFICACIÓN'!A18</f>
        <v>R8</v>
      </c>
      <c r="B18" s="94" t="str">
        <f>+'2 CONTEXTO E IDENTIFICACIÓN'!E18</f>
        <v xml:space="preserve">  </v>
      </c>
      <c r="C18" s="123" t="str">
        <f>+'5 VALORACIÓN DEL CONTROL'!S42</f>
        <v/>
      </c>
      <c r="D18" s="95" t="str">
        <f>+'5 VALORACIÓN DEL CONTROL'!T42</f>
        <v/>
      </c>
      <c r="E18" s="124" t="str">
        <f t="shared" si="0"/>
        <v/>
      </c>
      <c r="F18" s="124" t="str">
        <f t="shared" si="1"/>
        <v/>
      </c>
      <c r="G18" s="94" t="str">
        <f t="shared" si="2"/>
        <v/>
      </c>
      <c r="H18" s="96"/>
      <c r="I18" s="96"/>
      <c r="J18" s="96"/>
      <c r="K18" s="96"/>
      <c r="L18" s="96"/>
      <c r="M18" s="96"/>
      <c r="N18" s="96"/>
      <c r="O18" s="96"/>
      <c r="P18" s="96"/>
      <c r="T18" s="114" t="s">
        <v>81</v>
      </c>
      <c r="V18" s="80"/>
      <c r="W18" s="80"/>
      <c r="X18" s="80"/>
      <c r="Y18" s="80"/>
      <c r="Z18" s="80"/>
      <c r="AA18" s="80"/>
      <c r="AB18" s="80"/>
      <c r="AC18" s="92"/>
      <c r="AD18" s="92"/>
      <c r="AE18" s="92"/>
      <c r="AF18" s="100"/>
      <c r="AG18" s="100"/>
      <c r="AH18" s="100"/>
      <c r="AI18" s="100"/>
      <c r="AJ18" s="100"/>
      <c r="AK18" s="92"/>
      <c r="AL18" s="92"/>
    </row>
    <row r="19" spans="1:38" ht="32.25" hidden="1" customHeight="1" x14ac:dyDescent="0.2">
      <c r="A19" s="93" t="str">
        <f>'2 CONTEXTO E IDENTIFICACIÓN'!A19</f>
        <v>R9</v>
      </c>
      <c r="B19" s="94" t="str">
        <f>+'2 CONTEXTO E IDENTIFICACIÓN'!E19</f>
        <v xml:space="preserve">  </v>
      </c>
      <c r="C19" s="123" t="str">
        <f>+'5 VALORACIÓN DEL CONTROL'!S46</f>
        <v/>
      </c>
      <c r="D19" s="95" t="str">
        <f>+'5 VALORACIÓN DEL CONTROL'!T46</f>
        <v/>
      </c>
      <c r="E19" s="124" t="str">
        <f t="shared" si="0"/>
        <v/>
      </c>
      <c r="F19" s="124" t="str">
        <f t="shared" si="1"/>
        <v/>
      </c>
      <c r="G19" s="94" t="str">
        <f t="shared" si="2"/>
        <v/>
      </c>
      <c r="H19" s="96"/>
      <c r="I19" s="96"/>
      <c r="J19" s="96"/>
      <c r="K19" s="96"/>
      <c r="L19" s="96"/>
      <c r="M19" s="96"/>
      <c r="N19" s="96"/>
      <c r="O19" s="96"/>
      <c r="P19" s="96"/>
      <c r="T19" s="97" t="s">
        <v>82</v>
      </c>
      <c r="U19" s="80"/>
      <c r="V19" s="80"/>
      <c r="W19" s="80"/>
      <c r="X19" s="80"/>
      <c r="Y19" s="80"/>
      <c r="Z19" s="80"/>
      <c r="AA19" s="80"/>
      <c r="AB19" s="80"/>
      <c r="AC19" s="92"/>
      <c r="AD19" s="92"/>
      <c r="AE19" s="92"/>
      <c r="AF19" s="100"/>
      <c r="AG19" s="100"/>
      <c r="AH19" s="100"/>
      <c r="AI19" s="100"/>
      <c r="AJ19" s="100"/>
      <c r="AK19" s="92"/>
      <c r="AL19" s="92"/>
    </row>
    <row r="20" spans="1:38" ht="32.25" hidden="1" customHeight="1" x14ac:dyDescent="0.2">
      <c r="A20" s="93" t="str">
        <f>'2 CONTEXTO E IDENTIFICACIÓN'!A20</f>
        <v>R10</v>
      </c>
      <c r="B20" s="94" t="str">
        <f>+'2 CONTEXTO E IDENTIFICACIÓN'!E20</f>
        <v xml:space="preserve">  </v>
      </c>
      <c r="C20" s="123" t="str">
        <f>+'5 VALORACIÓN DEL CONTROL'!S50</f>
        <v/>
      </c>
      <c r="D20" s="95" t="str">
        <f>+'5 VALORACIÓN DEL CONTROL'!T50</f>
        <v/>
      </c>
      <c r="E20" s="124" t="str">
        <f t="shared" si="0"/>
        <v/>
      </c>
      <c r="F20" s="124" t="str">
        <f t="shared" si="1"/>
        <v/>
      </c>
      <c r="G20" s="94" t="str">
        <f t="shared" si="2"/>
        <v/>
      </c>
      <c r="H20" s="96"/>
      <c r="I20" s="96"/>
      <c r="J20" s="96"/>
      <c r="K20" s="96"/>
      <c r="L20" s="96"/>
      <c r="M20" s="96"/>
      <c r="N20" s="96"/>
      <c r="O20" s="96"/>
      <c r="P20" s="96"/>
      <c r="S20" s="115"/>
      <c r="T20" s="101" t="s">
        <v>5</v>
      </c>
      <c r="U20" s="115"/>
      <c r="V20" s="115"/>
      <c r="W20" s="115"/>
      <c r="X20" s="115"/>
      <c r="Y20" s="115"/>
      <c r="Z20" s="115"/>
      <c r="AA20" s="115"/>
      <c r="AB20" s="115"/>
      <c r="AC20" s="92"/>
      <c r="AD20" s="92"/>
      <c r="AE20" s="116"/>
      <c r="AF20" s="116"/>
      <c r="AG20" s="116"/>
      <c r="AH20" s="116"/>
      <c r="AI20" s="116"/>
      <c r="AJ20" s="116"/>
      <c r="AK20" s="92"/>
      <c r="AL20" s="92"/>
    </row>
    <row r="21" spans="1:38" ht="32.25" hidden="1" customHeight="1" x14ac:dyDescent="0.2">
      <c r="A21" s="93" t="str">
        <f>'2 CONTEXTO E IDENTIFICACIÓN'!A21</f>
        <v>R11</v>
      </c>
      <c r="B21" s="94" t="str">
        <f>+'2 CONTEXTO E IDENTIFICACIÓN'!E21</f>
        <v xml:space="preserve">  </v>
      </c>
      <c r="C21" s="123" t="str">
        <f>+'5 VALORACIÓN DEL CONTROL'!S54</f>
        <v/>
      </c>
      <c r="D21" s="95" t="str">
        <f>+'5 VALORACIÓN DEL CONTROL'!T54</f>
        <v/>
      </c>
      <c r="E21" s="124" t="str">
        <f t="shared" si="0"/>
        <v/>
      </c>
      <c r="F21" s="124" t="str">
        <f t="shared" si="1"/>
        <v/>
      </c>
      <c r="G21" s="94" t="str">
        <f t="shared" si="2"/>
        <v/>
      </c>
      <c r="H21" s="96"/>
      <c r="I21" s="96"/>
      <c r="J21" s="96"/>
      <c r="K21" s="96"/>
      <c r="L21" s="96"/>
      <c r="M21" s="96"/>
      <c r="N21" s="96"/>
      <c r="O21" s="96"/>
      <c r="P21" s="96"/>
      <c r="S21" s="115"/>
      <c r="T21" s="105" t="s">
        <v>83</v>
      </c>
      <c r="AA21" s="115"/>
      <c r="AB21" s="115"/>
      <c r="AC21" s="92"/>
      <c r="AD21" s="92"/>
      <c r="AE21" s="92"/>
      <c r="AF21" s="100"/>
      <c r="AG21" s="100"/>
      <c r="AH21" s="100"/>
      <c r="AI21" s="100"/>
      <c r="AJ21" s="100"/>
      <c r="AK21" s="92"/>
      <c r="AL21" s="92"/>
    </row>
    <row r="22" spans="1:38" ht="32.25" hidden="1" customHeight="1" x14ac:dyDescent="0.2">
      <c r="A22" s="93" t="str">
        <f>'2 CONTEXTO E IDENTIFICACIÓN'!A22</f>
        <v>R12</v>
      </c>
      <c r="B22" s="94" t="str">
        <f>+'2 CONTEXTO E IDENTIFICACIÓN'!E22</f>
        <v xml:space="preserve">  </v>
      </c>
      <c r="C22" s="123" t="str">
        <f>+'5 VALORACIÓN DEL CONTROL'!S58</f>
        <v/>
      </c>
      <c r="D22" s="95" t="str">
        <f>+'5 VALORACIÓN DEL CONTROL'!T58</f>
        <v/>
      </c>
      <c r="E22" s="124" t="str">
        <f t="shared" si="0"/>
        <v/>
      </c>
      <c r="F22" s="124" t="str">
        <f t="shared" si="1"/>
        <v/>
      </c>
      <c r="G22" s="94" t="str">
        <f t="shared" si="2"/>
        <v/>
      </c>
      <c r="H22" s="96"/>
      <c r="I22" s="96"/>
      <c r="J22" s="96"/>
      <c r="K22" s="96"/>
      <c r="L22" s="96"/>
      <c r="M22" s="96"/>
      <c r="N22" s="96"/>
      <c r="O22" s="96"/>
      <c r="P22" s="96"/>
      <c r="Q22" s="117"/>
      <c r="R22" s="117"/>
      <c r="S22" s="115"/>
      <c r="AA22" s="115"/>
      <c r="AB22" s="115"/>
      <c r="AC22" s="92"/>
      <c r="AD22" s="92"/>
      <c r="AE22" s="92"/>
      <c r="AF22" s="100"/>
      <c r="AG22" s="100"/>
      <c r="AH22" s="100"/>
      <c r="AI22" s="100"/>
      <c r="AJ22" s="100"/>
      <c r="AK22" s="92"/>
      <c r="AL22" s="92"/>
    </row>
    <row r="23" spans="1:38" ht="32.25" hidden="1" customHeight="1" x14ac:dyDescent="0.2">
      <c r="A23" s="93" t="str">
        <f>'2 CONTEXTO E IDENTIFICACIÓN'!A23</f>
        <v>R13</v>
      </c>
      <c r="B23" s="94" t="str">
        <f>+'2 CONTEXTO E IDENTIFICACIÓN'!E23</f>
        <v xml:space="preserve">  </v>
      </c>
      <c r="C23" s="123" t="str">
        <f>+'5 VALORACIÓN DEL CONTROL'!S62</f>
        <v/>
      </c>
      <c r="D23" s="95" t="str">
        <f>+'5 VALORACIÓN DEL CONTROL'!T62</f>
        <v/>
      </c>
      <c r="E23" s="124" t="str">
        <f t="shared" si="0"/>
        <v/>
      </c>
      <c r="F23" s="124" t="str">
        <f t="shared" si="1"/>
        <v/>
      </c>
      <c r="G23" s="94" t="str">
        <f t="shared" si="2"/>
        <v/>
      </c>
      <c r="H23" s="96"/>
      <c r="I23" s="96"/>
      <c r="J23" s="96"/>
      <c r="K23" s="96"/>
      <c r="L23" s="96"/>
      <c r="M23" s="96"/>
      <c r="N23" s="96"/>
      <c r="O23" s="96"/>
      <c r="P23" s="96"/>
      <c r="Q23" s="117"/>
      <c r="R23" s="117"/>
      <c r="S23" s="118"/>
      <c r="AA23" s="115"/>
      <c r="AB23" s="115"/>
      <c r="AC23" s="92"/>
      <c r="AD23" s="113"/>
      <c r="AE23" s="113"/>
      <c r="AF23" s="113"/>
      <c r="AG23" s="113"/>
      <c r="AH23" s="113"/>
      <c r="AI23" s="113"/>
      <c r="AJ23" s="100"/>
      <c r="AK23" s="92"/>
      <c r="AL23" s="92"/>
    </row>
    <row r="24" spans="1:38" ht="32.25" hidden="1" customHeight="1" x14ac:dyDescent="0.2">
      <c r="A24" s="93" t="str">
        <f>'2 CONTEXTO E IDENTIFICACIÓN'!A24</f>
        <v>R14</v>
      </c>
      <c r="B24" s="94" t="str">
        <f>+'2 CONTEXTO E IDENTIFICACIÓN'!E24</f>
        <v xml:space="preserve">  </v>
      </c>
      <c r="C24" s="123" t="str">
        <f>+'5 VALORACIÓN DEL CONTROL'!S66</f>
        <v/>
      </c>
      <c r="D24" s="95" t="str">
        <f>+'5 VALORACIÓN DEL CONTROL'!T66</f>
        <v/>
      </c>
      <c r="E24" s="124" t="str">
        <f t="shared" si="0"/>
        <v/>
      </c>
      <c r="F24" s="124" t="str">
        <f t="shared" si="1"/>
        <v/>
      </c>
      <c r="G24" s="94" t="str">
        <f t="shared" si="2"/>
        <v/>
      </c>
      <c r="H24" s="96"/>
      <c r="I24" s="96"/>
      <c r="J24" s="96"/>
      <c r="K24" s="96"/>
      <c r="L24" s="96"/>
      <c r="M24" s="96"/>
      <c r="N24" s="96"/>
      <c r="O24" s="96"/>
      <c r="P24" s="96"/>
      <c r="Q24" s="117"/>
      <c r="R24" s="117"/>
      <c r="AC24" s="92"/>
      <c r="AD24" s="119"/>
      <c r="AE24" s="119"/>
      <c r="AF24" s="119"/>
      <c r="AG24" s="119"/>
      <c r="AH24" s="119"/>
      <c r="AI24" s="119"/>
      <c r="AJ24" s="100"/>
      <c r="AK24" s="92"/>
      <c r="AL24" s="92"/>
    </row>
    <row r="25" spans="1:38" ht="32.25" hidden="1" customHeight="1" x14ac:dyDescent="0.2">
      <c r="A25" s="93" t="str">
        <f>'2 CONTEXTO E IDENTIFICACIÓN'!A25</f>
        <v>R15</v>
      </c>
      <c r="B25" s="94" t="str">
        <f>+'2 CONTEXTO E IDENTIFICACIÓN'!E25</f>
        <v xml:space="preserve">  </v>
      </c>
      <c r="C25" s="123" t="str">
        <f>+'5 VALORACIÓN DEL CONTROL'!S70</f>
        <v/>
      </c>
      <c r="D25" s="95" t="str">
        <f>+'5 VALORACIÓN DEL CONTROL'!T70</f>
        <v/>
      </c>
      <c r="E25" s="124" t="str">
        <f t="shared" si="0"/>
        <v/>
      </c>
      <c r="F25" s="124" t="str">
        <f t="shared" si="1"/>
        <v/>
      </c>
      <c r="G25" s="94" t="str">
        <f t="shared" si="2"/>
        <v/>
      </c>
      <c r="H25" s="96"/>
      <c r="I25" s="96"/>
      <c r="J25" s="96"/>
      <c r="K25" s="96"/>
      <c r="L25" s="96"/>
      <c r="M25" s="96"/>
      <c r="N25" s="96"/>
      <c r="O25" s="96"/>
      <c r="P25" s="96"/>
      <c r="Q25" s="117"/>
      <c r="R25" s="117"/>
      <c r="AC25" s="92"/>
      <c r="AD25" s="113"/>
      <c r="AE25" s="113"/>
      <c r="AF25" s="113"/>
      <c r="AG25" s="113"/>
      <c r="AH25" s="113"/>
      <c r="AI25" s="113"/>
      <c r="AJ25" s="100"/>
      <c r="AK25" s="92"/>
      <c r="AL25" s="92"/>
    </row>
    <row r="26" spans="1:38" ht="32.25" hidden="1" customHeight="1" x14ac:dyDescent="0.2">
      <c r="A26" s="93" t="str">
        <f>'2 CONTEXTO E IDENTIFICACIÓN'!A26</f>
        <v>R16</v>
      </c>
      <c r="B26" s="94" t="str">
        <f>+'2 CONTEXTO E IDENTIFICACIÓN'!E26</f>
        <v xml:space="preserve">  </v>
      </c>
      <c r="C26" s="123" t="str">
        <f>+'5 VALORACIÓN DEL CONTROL'!S74</f>
        <v/>
      </c>
      <c r="D26" s="95" t="str">
        <f>+'5 VALORACIÓN DEL CONTROL'!T74</f>
        <v/>
      </c>
      <c r="E26" s="124" t="str">
        <f t="shared" si="0"/>
        <v/>
      </c>
      <c r="F26" s="124" t="str">
        <f t="shared" si="1"/>
        <v/>
      </c>
      <c r="G26" s="94" t="str">
        <f t="shared" si="2"/>
        <v/>
      </c>
      <c r="H26" s="96"/>
      <c r="I26" s="96"/>
      <c r="J26" s="96"/>
      <c r="K26" s="96"/>
      <c r="L26" s="96"/>
      <c r="M26" s="96"/>
      <c r="N26" s="96"/>
      <c r="O26" s="96"/>
      <c r="P26" s="96"/>
      <c r="AC26" s="92"/>
      <c r="AD26" s="113"/>
      <c r="AE26" s="113"/>
      <c r="AF26" s="113"/>
      <c r="AG26" s="113"/>
      <c r="AH26" s="113"/>
      <c r="AI26" s="113"/>
      <c r="AJ26" s="100"/>
      <c r="AK26" s="92"/>
      <c r="AL26" s="92"/>
    </row>
    <row r="27" spans="1:38" ht="32.25" hidden="1" customHeight="1" x14ac:dyDescent="0.25">
      <c r="A27" s="93" t="str">
        <f>'2 CONTEXTO E IDENTIFICACIÓN'!A27</f>
        <v>R17</v>
      </c>
      <c r="B27" s="94" t="str">
        <f>+'2 CONTEXTO E IDENTIFICACIÓN'!E27</f>
        <v xml:space="preserve">  </v>
      </c>
      <c r="C27" s="123" t="str">
        <f>+'5 VALORACIÓN DEL CONTROL'!S78</f>
        <v/>
      </c>
      <c r="D27" s="95" t="str">
        <f>+'5 VALORACIÓN DEL CONTROL'!T78</f>
        <v/>
      </c>
      <c r="E27" s="124" t="str">
        <f t="shared" si="0"/>
        <v/>
      </c>
      <c r="F27" s="124" t="str">
        <f t="shared" si="1"/>
        <v/>
      </c>
      <c r="G27" s="94" t="str">
        <f t="shared" si="2"/>
        <v/>
      </c>
      <c r="H27" s="96"/>
      <c r="I27" s="96"/>
      <c r="J27" s="96"/>
      <c r="K27" s="96"/>
      <c r="L27" s="96"/>
      <c r="M27" s="96"/>
      <c r="N27" s="96"/>
      <c r="O27" s="96"/>
      <c r="P27" s="96"/>
    </row>
    <row r="28" spans="1:38" ht="32.25" hidden="1" customHeight="1" x14ac:dyDescent="0.25">
      <c r="A28" s="93" t="str">
        <f>'2 CONTEXTO E IDENTIFICACIÓN'!A28</f>
        <v>R18</v>
      </c>
      <c r="B28" s="94" t="str">
        <f>+'2 CONTEXTO E IDENTIFICACIÓN'!E28</f>
        <v xml:space="preserve">  </v>
      </c>
      <c r="C28" s="123" t="str">
        <f>+'5 VALORACIÓN DEL CONTROL'!S82</f>
        <v/>
      </c>
      <c r="D28" s="95" t="str">
        <f>+'5 VALORACIÓN DEL CONTROL'!T82</f>
        <v/>
      </c>
      <c r="E28" s="124" t="str">
        <f t="shared" si="0"/>
        <v/>
      </c>
      <c r="F28" s="124" t="str">
        <f t="shared" si="1"/>
        <v/>
      </c>
      <c r="G28" s="94" t="str">
        <f t="shared" si="2"/>
        <v/>
      </c>
      <c r="H28" s="96"/>
      <c r="I28" s="96"/>
      <c r="J28" s="96"/>
      <c r="K28" s="96"/>
      <c r="L28" s="96"/>
      <c r="M28" s="96"/>
      <c r="N28" s="96"/>
      <c r="O28" s="96"/>
      <c r="P28" s="96"/>
    </row>
    <row r="29" spans="1:38" ht="32.25" hidden="1" customHeight="1" x14ac:dyDescent="0.25">
      <c r="A29" s="93" t="str">
        <f>'2 CONTEXTO E IDENTIFICACIÓN'!A29</f>
        <v>R19</v>
      </c>
      <c r="B29" s="94" t="str">
        <f>+'2 CONTEXTO E IDENTIFICACIÓN'!E29</f>
        <v xml:space="preserve">  </v>
      </c>
      <c r="C29" s="123" t="str">
        <f>+'5 VALORACIÓN DEL CONTROL'!S86</f>
        <v/>
      </c>
      <c r="D29" s="95" t="str">
        <f>+'5 VALORACIÓN DEL CONTROL'!T86</f>
        <v/>
      </c>
      <c r="E29" s="124" t="str">
        <f t="shared" si="0"/>
        <v/>
      </c>
      <c r="F29" s="124" t="str">
        <f t="shared" si="1"/>
        <v/>
      </c>
      <c r="G29" s="94" t="str">
        <f t="shared" si="2"/>
        <v/>
      </c>
      <c r="H29" s="96"/>
      <c r="I29" s="96"/>
      <c r="J29" s="96"/>
      <c r="K29" s="96"/>
      <c r="L29" s="96"/>
      <c r="M29" s="96"/>
      <c r="N29" s="96"/>
      <c r="O29" s="96"/>
      <c r="P29" s="96"/>
    </row>
    <row r="30" spans="1:38" ht="32.25" hidden="1" customHeight="1" x14ac:dyDescent="0.25">
      <c r="A30" s="93" t="str">
        <f>'2 CONTEXTO E IDENTIFICACIÓN'!A30</f>
        <v>R20</v>
      </c>
      <c r="B30" s="94" t="str">
        <f>+'2 CONTEXTO E IDENTIFICACIÓN'!E30</f>
        <v xml:space="preserve">  </v>
      </c>
      <c r="C30" s="123" t="str">
        <f>+'5 VALORACIÓN DEL CONTROL'!S90</f>
        <v/>
      </c>
      <c r="D30" s="95" t="str">
        <f>+'5 VALORACIÓN DEL CONTROL'!T90</f>
        <v/>
      </c>
      <c r="E30" s="124" t="str">
        <f t="shared" si="0"/>
        <v/>
      </c>
      <c r="F30" s="124" t="str">
        <f t="shared" si="1"/>
        <v/>
      </c>
      <c r="G30" s="94" t="str">
        <f t="shared" si="2"/>
        <v/>
      </c>
      <c r="H30" s="96"/>
      <c r="I30" s="96"/>
      <c r="J30" s="96"/>
      <c r="K30" s="96"/>
      <c r="L30" s="96"/>
      <c r="M30" s="96"/>
      <c r="N30" s="96"/>
      <c r="O30" s="96"/>
      <c r="P30" s="96"/>
    </row>
    <row r="31" spans="1:38" ht="14.45" hidden="1" customHeight="1" x14ac:dyDescent="0.25">
      <c r="B31" s="76"/>
      <c r="D31" s="76"/>
      <c r="G31" s="76"/>
      <c r="H31" s="76"/>
      <c r="I31" s="76"/>
      <c r="J31" s="76"/>
      <c r="K31" s="76"/>
      <c r="L31" s="76"/>
      <c r="M31" s="76"/>
      <c r="N31" s="76"/>
      <c r="O31" s="76"/>
      <c r="P31" s="76"/>
      <c r="AA31" s="81"/>
      <c r="AB31" s="81"/>
      <c r="AC31" s="81"/>
      <c r="AD31" s="81"/>
      <c r="AE31" s="81"/>
      <c r="AF31" s="76"/>
      <c r="AG31" s="76"/>
      <c r="AH31" s="76"/>
      <c r="AI31" s="76"/>
      <c r="AJ31" s="76"/>
    </row>
    <row r="32" spans="1:38" ht="39" hidden="1" customHeight="1" x14ac:dyDescent="0.25">
      <c r="B32" s="76"/>
      <c r="D32" s="76"/>
      <c r="G32" s="76"/>
      <c r="H32" s="76"/>
      <c r="I32" s="76"/>
      <c r="J32" s="76"/>
      <c r="K32" s="76"/>
      <c r="L32" s="76"/>
      <c r="M32" s="76"/>
      <c r="N32" s="76"/>
      <c r="O32" s="76"/>
      <c r="P32" s="76"/>
      <c r="AA32" s="81"/>
      <c r="AB32" s="81"/>
      <c r="AC32" s="81"/>
      <c r="AD32" s="81"/>
      <c r="AE32" s="81"/>
      <c r="AF32" s="76"/>
      <c r="AG32" s="76"/>
      <c r="AH32" s="76"/>
      <c r="AI32" s="76"/>
      <c r="AJ32" s="76"/>
    </row>
    <row r="33" spans="3:31" s="76" customFormat="1" ht="19.5" customHeight="1" x14ac:dyDescent="0.25">
      <c r="C33" s="81"/>
      <c r="E33" s="125"/>
      <c r="F33" s="125"/>
      <c r="AA33" s="81"/>
      <c r="AB33" s="81"/>
      <c r="AC33" s="81"/>
      <c r="AD33" s="81"/>
      <c r="AE33" s="81"/>
    </row>
    <row r="34" spans="3:31" s="76" customFormat="1" ht="19.5" customHeight="1" x14ac:dyDescent="0.25">
      <c r="C34" s="81"/>
      <c r="E34" s="125"/>
      <c r="F34" s="125"/>
      <c r="AA34" s="81"/>
      <c r="AB34" s="81"/>
      <c r="AC34" s="81"/>
      <c r="AD34" s="81"/>
      <c r="AE34" s="81"/>
    </row>
    <row r="35" spans="3:31" s="76" customFormat="1" ht="19.5" customHeight="1" x14ac:dyDescent="0.25">
      <c r="C35" s="81"/>
      <c r="E35" s="125"/>
      <c r="F35" s="125"/>
      <c r="AA35" s="81"/>
      <c r="AB35" s="81"/>
      <c r="AC35" s="81"/>
      <c r="AD35" s="81"/>
      <c r="AE35" s="81"/>
    </row>
    <row r="36" spans="3:31" s="76" customFormat="1" ht="19.5" customHeight="1" x14ac:dyDescent="0.25">
      <c r="C36" s="81"/>
      <c r="E36" s="125"/>
      <c r="F36" s="125"/>
      <c r="AA36" s="81"/>
      <c r="AB36" s="81"/>
      <c r="AC36" s="81"/>
      <c r="AD36" s="81"/>
      <c r="AE36" s="81"/>
    </row>
    <row r="37" spans="3:31" s="76" customFormat="1" ht="19.5" customHeight="1" x14ac:dyDescent="0.25">
      <c r="C37" s="81"/>
      <c r="E37" s="125"/>
      <c r="F37" s="125"/>
      <c r="AA37" s="81"/>
      <c r="AB37" s="81"/>
      <c r="AC37" s="81"/>
      <c r="AD37" s="81"/>
      <c r="AE37" s="81"/>
    </row>
  </sheetData>
  <autoFilter ref="A10:AL10">
    <filterColumn colId="29" showButton="0"/>
    <filterColumn colId="30" showButton="0"/>
    <filterColumn colId="31" showButton="0"/>
    <filterColumn colId="32" showButton="0"/>
    <filterColumn colId="33" showButton="0"/>
    <filterColumn colId="34" showButton="0"/>
  </autoFilter>
  <dataConsolidate/>
  <mergeCells count="13">
    <mergeCell ref="A1:A4"/>
    <mergeCell ref="B6:G6"/>
    <mergeCell ref="T8:X8"/>
    <mergeCell ref="E9:G9"/>
    <mergeCell ref="K9:O9"/>
    <mergeCell ref="B1:E4"/>
    <mergeCell ref="I11:I15"/>
    <mergeCell ref="Q11:Q15"/>
    <mergeCell ref="I8:O8"/>
    <mergeCell ref="F1:G1"/>
    <mergeCell ref="F2:G2"/>
    <mergeCell ref="F3:G3"/>
    <mergeCell ref="F4:G4"/>
  </mergeCells>
  <conditionalFormatting sqref="D11:E30">
    <cfRule type="cellIs" dxfId="59" priority="1" operator="equal">
      <formula>$S$15</formula>
    </cfRule>
    <cfRule type="cellIs" dxfId="58" priority="2" operator="equal">
      <formula>$S$14</formula>
    </cfRule>
    <cfRule type="cellIs" dxfId="57" priority="3" operator="equal">
      <formula>$S$13</formula>
    </cfRule>
    <cfRule type="cellIs" dxfId="56" priority="4" operator="equal">
      <formula>$S$12</formula>
    </cfRule>
    <cfRule type="cellIs" dxfId="55" priority="5" operator="equal">
      <formula>$S$11</formula>
    </cfRule>
  </conditionalFormatting>
  <conditionalFormatting sqref="F11:F30">
    <cfRule type="cellIs" dxfId="54" priority="6" operator="equal">
      <formula>$T$10</formula>
    </cfRule>
    <cfRule type="cellIs" dxfId="53" priority="7" operator="equal">
      <formula>$U$10</formula>
    </cfRule>
    <cfRule type="cellIs" dxfId="52" priority="8" operator="equal">
      <formula>$V$10</formula>
    </cfRule>
    <cfRule type="cellIs" dxfId="51" priority="9" operator="equal">
      <formula>$W$10</formula>
    </cfRule>
    <cfRule type="cellIs" dxfId="50" priority="10" operator="equal">
      <formula>$X$10</formula>
    </cfRule>
  </conditionalFormatting>
  <conditionalFormatting sqref="G11:G30">
    <cfRule type="cellIs" dxfId="49" priority="16" operator="equal">
      <formula>$T$18</formula>
    </cfRule>
    <cfRule type="cellIs" dxfId="48" priority="17" operator="equal">
      <formula>$T$19</formula>
    </cfRule>
    <cfRule type="cellIs" dxfId="47" priority="18" operator="equal">
      <formula>$T$20</formula>
    </cfRule>
    <cfRule type="cellIs" dxfId="46" priority="19" operator="equal">
      <formula>$T$21</formula>
    </cfRule>
  </conditionalFormatting>
  <dataValidations disablePrompts="1" count="3">
    <dataValidation allowBlank="1" showInputMessage="1" showErrorMessage="1" prompt="Es la materialización del riesgo y las consecuencias de su aparición. Su escala es: 5 bajo impacto, 10 medio, 20 alto impacto._x000a_" sqref="JD10:JJ10"/>
    <dataValidation allowBlank="1" showInputMessage="1" showErrorMessage="1" prompt="La probabilidad se encuentra determinada por una escala de 1 a 3, siendo 1 la menor probabilidad de ocurrencia del riesgo y 3 la mayor probabilidad de  ocurrencia." sqref="JC10"/>
    <dataValidation type="list" allowBlank="1" showInputMessage="1" showErrorMessage="1" sqref="JD11:JJ18">
      <formula1>#REF!</formula1>
    </dataValidation>
  </dataValidations>
  <printOptions horizontalCentered="1" verticalCentered="1"/>
  <pageMargins left="0.31496062992125984" right="0.27559055118110237" top="0.23622047244094491" bottom="0.15748031496062992" header="0" footer="0"/>
  <pageSetup paperSize="5" scale="65"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38"/>
  <sheetViews>
    <sheetView showGridLines="0" zoomScale="85" zoomScaleNormal="85" workbookViewId="0">
      <pane xSplit="1" ySplit="11" topLeftCell="B12" activePane="bottomRight" state="frozen"/>
      <selection pane="topRight" activeCell="B1" sqref="B1"/>
      <selection pane="bottomLeft" activeCell="A7" sqref="A7"/>
      <selection pane="bottomRight" activeCell="I24" sqref="I24"/>
    </sheetView>
  </sheetViews>
  <sheetFormatPr baseColWidth="10" defaultColWidth="14.28515625" defaultRowHeight="12.75" x14ac:dyDescent="0.25"/>
  <cols>
    <col min="1" max="1" width="19.42578125" style="76" customWidth="1" collapsed="1"/>
    <col min="2" max="2" width="9.140625" style="81" bestFit="1" customWidth="1" collapsed="1"/>
    <col min="3" max="4" width="15.42578125" style="81" customWidth="1" collapsed="1"/>
    <col min="5" max="5" width="19.7109375" style="125" customWidth="1" collapsed="1"/>
    <col min="6" max="6" width="15.42578125" style="125" customWidth="1" collapsed="1"/>
    <col min="7" max="7" width="15.42578125" style="81" customWidth="1" collapsed="1"/>
    <col min="8" max="8" width="3.85546875" style="81" customWidth="1" collapsed="1"/>
    <col min="9" max="9" width="7.42578125" style="81" customWidth="1" collapsed="1"/>
    <col min="10" max="10" width="25" style="81" customWidth="1" collapsed="1"/>
    <col min="11" max="14" width="12.42578125" style="81" customWidth="1" collapsed="1"/>
    <col min="15" max="15" width="20.140625" style="81" customWidth="1" collapsed="1"/>
    <col min="16" max="16" width="3.85546875" style="81" customWidth="1" collapsed="1"/>
    <col min="17" max="17" width="4.85546875" style="76" hidden="1" customWidth="1" collapsed="1"/>
    <col min="18" max="18" width="6.140625" style="76" hidden="1" customWidth="1" collapsed="1"/>
    <col min="19" max="24" width="14" style="76" hidden="1" customWidth="1" collapsed="1"/>
    <col min="25" max="29" width="11.42578125" style="76" customWidth="1" collapsed="1"/>
    <col min="30" max="30" width="5.42578125" style="76" bestFit="1" customWidth="1" collapsed="1"/>
    <col min="31" max="31" width="26.85546875" style="76" customWidth="1" collapsed="1"/>
    <col min="32" max="36" width="22.85546875" style="81" customWidth="1" collapsed="1"/>
    <col min="37" max="37" width="23.42578125" style="76" customWidth="1" collapsed="1"/>
    <col min="38" max="265" width="11.42578125" style="76" customWidth="1" collapsed="1"/>
    <col min="266" max="266" width="12.7109375" style="76" customWidth="1" collapsed="1"/>
    <col min="267" max="267" width="47" style="76" customWidth="1" collapsed="1"/>
    <col min="268" max="268" width="35" style="76" customWidth="1" collapsed="1"/>
    <col min="269" max="16384" width="14.28515625" style="76" collapsed="1"/>
  </cols>
  <sheetData>
    <row r="1" spans="1:38" ht="16.5" customHeight="1" x14ac:dyDescent="0.25">
      <c r="A1" s="381"/>
      <c r="B1" s="385" t="str">
        <f>+'2 CONTEXTO E IDENTIFICACIÓN'!B1</f>
        <v>MAPA RIESGOS OPERATIVOS  POR PROCESOS</v>
      </c>
      <c r="C1" s="385"/>
      <c r="D1" s="385"/>
      <c r="E1" s="385"/>
      <c r="F1" s="385"/>
      <c r="G1" s="385"/>
      <c r="H1" s="385"/>
      <c r="I1" s="385"/>
      <c r="J1" s="385"/>
      <c r="K1" s="385"/>
      <c r="L1" s="385"/>
      <c r="M1" s="385"/>
      <c r="N1" s="385"/>
      <c r="O1" s="300" t="str">
        <f>+'2 CONTEXTO E IDENTIFICACIÓN'!I1</f>
        <v xml:space="preserve">Código: </v>
      </c>
    </row>
    <row r="2" spans="1:38" ht="16.5" customHeight="1" x14ac:dyDescent="0.25">
      <c r="A2" s="381"/>
      <c r="B2" s="385"/>
      <c r="C2" s="385"/>
      <c r="D2" s="385"/>
      <c r="E2" s="385"/>
      <c r="F2" s="385"/>
      <c r="G2" s="385"/>
      <c r="H2" s="385"/>
      <c r="I2" s="385"/>
      <c r="J2" s="385"/>
      <c r="K2" s="385"/>
      <c r="L2" s="385"/>
      <c r="M2" s="385"/>
      <c r="N2" s="385"/>
      <c r="O2" s="300" t="str">
        <f>+'2 CONTEXTO E IDENTIFICACIÓN'!I2</f>
        <v xml:space="preserve">Fecha: </v>
      </c>
    </row>
    <row r="3" spans="1:38" s="64" customFormat="1" ht="16.5" customHeight="1" x14ac:dyDescent="0.2">
      <c r="A3" s="381"/>
      <c r="B3" s="385"/>
      <c r="C3" s="385"/>
      <c r="D3" s="385"/>
      <c r="E3" s="385"/>
      <c r="F3" s="385"/>
      <c r="G3" s="385"/>
      <c r="H3" s="385"/>
      <c r="I3" s="385"/>
      <c r="J3" s="385"/>
      <c r="K3" s="385"/>
      <c r="L3" s="385"/>
      <c r="M3" s="385"/>
      <c r="N3" s="385"/>
      <c r="O3" s="300" t="str">
        <f>+'2 CONTEXTO E IDENTIFICACIÓN'!I3</f>
        <v>Versión: 001</v>
      </c>
      <c r="AF3" s="65"/>
      <c r="AG3" s="65"/>
      <c r="AH3" s="65"/>
      <c r="AI3" s="65"/>
      <c r="AJ3" s="65"/>
    </row>
    <row r="4" spans="1:38" s="64" customFormat="1" ht="16.5" customHeight="1" x14ac:dyDescent="0.2">
      <c r="A4" s="382"/>
      <c r="B4" s="385"/>
      <c r="C4" s="385"/>
      <c r="D4" s="385"/>
      <c r="E4" s="385"/>
      <c r="F4" s="385"/>
      <c r="G4" s="385"/>
      <c r="H4" s="385"/>
      <c r="I4" s="385"/>
      <c r="J4" s="385"/>
      <c r="K4" s="385"/>
      <c r="L4" s="385"/>
      <c r="M4" s="385"/>
      <c r="N4" s="385"/>
      <c r="O4" s="300" t="str">
        <f>+'2 CONTEXTO E IDENTIFICACIÓN'!I4</f>
        <v>Página:</v>
      </c>
      <c r="P4" s="66"/>
      <c r="AF4" s="65"/>
      <c r="AG4" s="65"/>
      <c r="AH4" s="65"/>
      <c r="AI4" s="65"/>
      <c r="AJ4" s="65"/>
    </row>
    <row r="5" spans="1:38" s="64" customFormat="1" x14ac:dyDescent="0.2">
      <c r="A5" s="68"/>
      <c r="B5" s="66"/>
      <c r="C5" s="66"/>
      <c r="D5" s="66"/>
      <c r="E5" s="206"/>
      <c r="F5" s="206"/>
      <c r="G5" s="66"/>
      <c r="H5" s="66"/>
      <c r="O5" s="67"/>
      <c r="P5" s="66"/>
      <c r="AF5" s="65"/>
      <c r="AG5" s="65"/>
      <c r="AH5" s="65"/>
      <c r="AI5" s="65"/>
      <c r="AJ5" s="65"/>
    </row>
    <row r="6" spans="1:38" s="64" customFormat="1" ht="17.45" customHeight="1" x14ac:dyDescent="0.2">
      <c r="A6" s="19" t="s">
        <v>151</v>
      </c>
      <c r="B6" s="379" t="s">
        <v>305</v>
      </c>
      <c r="C6" s="379"/>
      <c r="D6" s="379"/>
      <c r="E6" s="379"/>
      <c r="F6" s="379"/>
      <c r="G6" s="379"/>
      <c r="H6" s="379"/>
      <c r="I6" s="379"/>
      <c r="J6" s="379"/>
      <c r="K6" s="379"/>
      <c r="L6" s="379"/>
      <c r="M6" s="379"/>
      <c r="N6" s="379"/>
      <c r="O6" s="379"/>
      <c r="P6" s="66"/>
      <c r="AF6" s="65"/>
      <c r="AG6" s="65"/>
      <c r="AH6" s="65"/>
      <c r="AI6" s="65"/>
      <c r="AJ6" s="65"/>
    </row>
    <row r="7" spans="1:38" s="64" customFormat="1" ht="17.45" customHeight="1" x14ac:dyDescent="0.2">
      <c r="A7" s="206"/>
      <c r="B7" s="206"/>
      <c r="C7" s="206"/>
      <c r="D7" s="206"/>
      <c r="E7" s="206"/>
      <c r="F7" s="206"/>
      <c r="G7" s="66"/>
      <c r="H7" s="66"/>
      <c r="I7" s="207"/>
      <c r="J7" s="207"/>
      <c r="K7" s="208"/>
      <c r="L7" s="208"/>
      <c r="M7" s="208"/>
      <c r="N7" s="67"/>
      <c r="O7" s="67"/>
      <c r="P7" s="66"/>
      <c r="AF7" s="65"/>
      <c r="AG7" s="65"/>
      <c r="AH7" s="65"/>
      <c r="AI7" s="65"/>
      <c r="AJ7" s="65"/>
    </row>
    <row r="8" spans="1:38" s="64" customFormat="1" ht="15" thickBot="1" x14ac:dyDescent="0.25">
      <c r="D8" s="63"/>
      <c r="E8" s="63"/>
      <c r="F8" s="121"/>
      <c r="AF8" s="65"/>
      <c r="AG8" s="65"/>
      <c r="AH8" s="65"/>
      <c r="AI8" s="65"/>
      <c r="AJ8" s="65"/>
    </row>
    <row r="9" spans="1:38" s="64" customFormat="1" ht="13.5" thickBot="1" x14ac:dyDescent="0.25">
      <c r="A9" s="430" t="s">
        <v>20</v>
      </c>
      <c r="B9" s="431"/>
      <c r="C9" s="431"/>
      <c r="D9" s="431"/>
      <c r="E9" s="431"/>
      <c r="F9" s="431"/>
      <c r="G9" s="432"/>
      <c r="I9" s="430" t="s">
        <v>21</v>
      </c>
      <c r="J9" s="431"/>
      <c r="K9" s="431"/>
      <c r="L9" s="431"/>
      <c r="M9" s="431"/>
      <c r="N9" s="431"/>
      <c r="O9" s="432"/>
      <c r="R9" s="69"/>
      <c r="S9" s="70"/>
      <c r="T9" s="383" t="s">
        <v>84</v>
      </c>
      <c r="U9" s="383"/>
      <c r="V9" s="383"/>
      <c r="W9" s="383"/>
      <c r="X9" s="384"/>
      <c r="AF9" s="65"/>
      <c r="AG9" s="65"/>
      <c r="AH9" s="65"/>
      <c r="AI9" s="65"/>
      <c r="AJ9" s="65"/>
    </row>
    <row r="10" spans="1:38" x14ac:dyDescent="0.25">
      <c r="A10" s="74"/>
      <c r="B10" s="75"/>
      <c r="C10" s="383" t="s">
        <v>84</v>
      </c>
      <c r="D10" s="383"/>
      <c r="E10" s="383"/>
      <c r="F10" s="383"/>
      <c r="G10" s="384"/>
      <c r="H10" s="73"/>
      <c r="I10" s="74"/>
      <c r="J10" s="75"/>
      <c r="K10" s="383" t="s">
        <v>84</v>
      </c>
      <c r="L10" s="383"/>
      <c r="M10" s="383"/>
      <c r="N10" s="383"/>
      <c r="O10" s="384"/>
      <c r="P10" s="73"/>
      <c r="R10" s="77"/>
      <c r="T10" s="78">
        <v>0.2</v>
      </c>
      <c r="U10" s="78">
        <v>0.4</v>
      </c>
      <c r="V10" s="78">
        <v>0.6</v>
      </c>
      <c r="W10" s="78">
        <v>0.8</v>
      </c>
      <c r="X10" s="79">
        <v>1</v>
      </c>
      <c r="Y10" s="80"/>
      <c r="Z10" s="80"/>
      <c r="AA10" s="80"/>
      <c r="AB10" s="80"/>
      <c r="AC10" s="80"/>
      <c r="AD10" s="80"/>
      <c r="AE10" s="80"/>
    </row>
    <row r="11" spans="1:38" x14ac:dyDescent="0.2">
      <c r="A11" s="77"/>
      <c r="B11" s="86"/>
      <c r="C11" s="87" t="s">
        <v>62</v>
      </c>
      <c r="D11" s="87" t="s">
        <v>7</v>
      </c>
      <c r="E11" s="87" t="s">
        <v>5</v>
      </c>
      <c r="F11" s="87" t="s">
        <v>6</v>
      </c>
      <c r="G11" s="88" t="s">
        <v>70</v>
      </c>
      <c r="H11" s="73"/>
      <c r="I11" s="77"/>
      <c r="J11" s="86"/>
      <c r="K11" s="87" t="s">
        <v>62</v>
      </c>
      <c r="L11" s="87" t="s">
        <v>7</v>
      </c>
      <c r="M11" s="87" t="s">
        <v>5</v>
      </c>
      <c r="N11" s="87" t="s">
        <v>6</v>
      </c>
      <c r="O11" s="88" t="s">
        <v>70</v>
      </c>
      <c r="P11" s="73"/>
      <c r="R11" s="77"/>
      <c r="S11" s="89"/>
      <c r="T11" s="90" t="s">
        <v>62</v>
      </c>
      <c r="U11" s="90" t="s">
        <v>7</v>
      </c>
      <c r="V11" s="90" t="s">
        <v>5</v>
      </c>
      <c r="W11" s="90" t="s">
        <v>6</v>
      </c>
      <c r="X11" s="91" t="s">
        <v>70</v>
      </c>
      <c r="AA11" s="80"/>
      <c r="AB11" s="80"/>
      <c r="AC11" s="92"/>
      <c r="AD11" s="92"/>
      <c r="AE11" s="92"/>
      <c r="AF11" s="92"/>
      <c r="AG11" s="92"/>
      <c r="AH11" s="92"/>
      <c r="AI11" s="92"/>
      <c r="AJ11" s="92"/>
      <c r="AK11" s="92"/>
      <c r="AL11" s="92"/>
    </row>
    <row r="12" spans="1:38" ht="55.5" customHeight="1" x14ac:dyDescent="0.2">
      <c r="A12" s="389" t="s">
        <v>51</v>
      </c>
      <c r="B12" s="87" t="s">
        <v>59</v>
      </c>
      <c r="C12" s="97" t="str">
        <f>+'4 MAPA CALOR INHERENTE'!I11</f>
        <v xml:space="preserve">                   </v>
      </c>
      <c r="D12" s="97" t="str">
        <f>+'4 MAPA CALOR INHERENTE'!J11</f>
        <v xml:space="preserve">                   </v>
      </c>
      <c r="E12" s="97" t="str">
        <f>+'4 MAPA CALOR INHERENTE'!K11</f>
        <v xml:space="preserve">                   </v>
      </c>
      <c r="F12" s="97" t="str">
        <f>+'4 MAPA CALOR INHERENTE'!L11</f>
        <v xml:space="preserve">                   </v>
      </c>
      <c r="G12" s="98" t="str">
        <f>+'4 MAPA CALOR INHERENTE'!M11</f>
        <v xml:space="preserve">                   </v>
      </c>
      <c r="H12" s="96"/>
      <c r="I12" s="389" t="s">
        <v>51</v>
      </c>
      <c r="J12" s="87" t="s">
        <v>59</v>
      </c>
      <c r="K12" s="97" t="str">
        <f>+'6 MAPA CALOR RESIDUAL'!K11</f>
        <v xml:space="preserve">                   </v>
      </c>
      <c r="L12" s="97" t="str">
        <f>+'6 MAPA CALOR RESIDUAL'!L11</f>
        <v xml:space="preserve">                   </v>
      </c>
      <c r="M12" s="97" t="str">
        <f>+'6 MAPA CALOR RESIDUAL'!M11</f>
        <v xml:space="preserve">                   </v>
      </c>
      <c r="N12" s="97" t="str">
        <f>+'6 MAPA CALOR RESIDUAL'!N11</f>
        <v xml:space="preserve">                   </v>
      </c>
      <c r="O12" s="98" t="str">
        <f>+'6 MAPA CALOR RESIDUAL'!O11</f>
        <v xml:space="preserve">                   </v>
      </c>
      <c r="P12" s="96"/>
      <c r="Q12" s="427" t="s">
        <v>51</v>
      </c>
      <c r="R12" s="99">
        <v>1</v>
      </c>
      <c r="S12" s="90" t="s">
        <v>59</v>
      </c>
      <c r="T12" s="97" t="s">
        <v>82</v>
      </c>
      <c r="U12" s="97" t="s">
        <v>82</v>
      </c>
      <c r="V12" s="97" t="s">
        <v>82</v>
      </c>
      <c r="W12" s="97" t="s">
        <v>82</v>
      </c>
      <c r="X12" s="98" t="s">
        <v>81</v>
      </c>
      <c r="AA12" s="80"/>
      <c r="AB12" s="80"/>
      <c r="AC12" s="92"/>
      <c r="AD12" s="92"/>
      <c r="AE12" s="92"/>
      <c r="AF12" s="100"/>
      <c r="AG12" s="100"/>
      <c r="AH12" s="100"/>
      <c r="AI12" s="100"/>
      <c r="AJ12" s="100"/>
      <c r="AK12" s="92"/>
      <c r="AL12" s="92"/>
    </row>
    <row r="13" spans="1:38" ht="55.5" customHeight="1" x14ac:dyDescent="0.2">
      <c r="A13" s="389"/>
      <c r="B13" s="87" t="s">
        <v>58</v>
      </c>
      <c r="C13" s="101" t="str">
        <f>+'4 MAPA CALOR INHERENTE'!I12</f>
        <v xml:space="preserve">                   </v>
      </c>
      <c r="D13" s="101" t="str">
        <f>+'4 MAPA CALOR INHERENTE'!J12</f>
        <v xml:space="preserve">                   </v>
      </c>
      <c r="E13" s="97" t="str">
        <f>+'4 MAPA CALOR INHERENTE'!K12</f>
        <v xml:space="preserve">                   </v>
      </c>
      <c r="F13" s="97" t="str">
        <f>+'4 MAPA CALOR INHERENTE'!L12</f>
        <v xml:space="preserve">                   </v>
      </c>
      <c r="G13" s="98" t="str">
        <f>+'4 MAPA CALOR INHERENTE'!M12</f>
        <v xml:space="preserve">                   </v>
      </c>
      <c r="H13" s="96"/>
      <c r="I13" s="389"/>
      <c r="J13" s="87" t="s">
        <v>58</v>
      </c>
      <c r="K13" s="101" t="str">
        <f>+'6 MAPA CALOR RESIDUAL'!K12</f>
        <v xml:space="preserve">                   </v>
      </c>
      <c r="L13" s="101" t="str">
        <f>+'6 MAPA CALOR RESIDUAL'!L12</f>
        <v xml:space="preserve">                   </v>
      </c>
      <c r="M13" s="97" t="str">
        <f>+'6 MAPA CALOR RESIDUAL'!M12</f>
        <v xml:space="preserve">                   </v>
      </c>
      <c r="N13" s="97" t="str">
        <f>+'6 MAPA CALOR RESIDUAL'!N12</f>
        <v xml:space="preserve">                   </v>
      </c>
      <c r="O13" s="98" t="str">
        <f>+'6 MAPA CALOR RESIDUAL'!O12</f>
        <v xml:space="preserve">                   </v>
      </c>
      <c r="P13" s="96"/>
      <c r="Q13" s="427"/>
      <c r="R13" s="99">
        <v>0.8</v>
      </c>
      <c r="S13" s="90" t="s">
        <v>58</v>
      </c>
      <c r="T13" s="101" t="s">
        <v>5</v>
      </c>
      <c r="U13" s="101" t="s">
        <v>5</v>
      </c>
      <c r="V13" s="97" t="s">
        <v>82</v>
      </c>
      <c r="W13" s="97" t="s">
        <v>82</v>
      </c>
      <c r="X13" s="98" t="s">
        <v>81</v>
      </c>
      <c r="AA13" s="80"/>
      <c r="AB13" s="80"/>
      <c r="AC13" s="92"/>
      <c r="AD13" s="102"/>
      <c r="AE13" s="103"/>
      <c r="AF13" s="100"/>
      <c r="AG13" s="100"/>
      <c r="AH13" s="100"/>
      <c r="AI13" s="100"/>
      <c r="AJ13" s="100"/>
      <c r="AK13" s="92"/>
      <c r="AL13" s="92"/>
    </row>
    <row r="14" spans="1:38" ht="55.5" customHeight="1" x14ac:dyDescent="0.2">
      <c r="A14" s="389"/>
      <c r="B14" s="87" t="s">
        <v>56</v>
      </c>
      <c r="C14" s="101" t="str">
        <f>+'4 MAPA CALOR INHERENTE'!I13</f>
        <v xml:space="preserve">                   </v>
      </c>
      <c r="D14" s="101" t="str">
        <f>+'4 MAPA CALOR INHERENTE'!J13</f>
        <v xml:space="preserve">                   </v>
      </c>
      <c r="E14" s="101" t="str">
        <f>+'4 MAPA CALOR INHERENTE'!K13</f>
        <v xml:space="preserve">                   </v>
      </c>
      <c r="F14" s="97" t="str">
        <f>+'4 MAPA CALOR INHERENTE'!L13</f>
        <v xml:space="preserve">                   </v>
      </c>
      <c r="G14" s="98" t="str">
        <f>+'4 MAPA CALOR INHERENTE'!M13</f>
        <v xml:space="preserve">                   </v>
      </c>
      <c r="H14" s="96"/>
      <c r="I14" s="389"/>
      <c r="J14" s="87" t="s">
        <v>56</v>
      </c>
      <c r="K14" s="101" t="str">
        <f>+'6 MAPA CALOR RESIDUAL'!K13</f>
        <v xml:space="preserve">                   </v>
      </c>
      <c r="L14" s="101" t="str">
        <f>+'6 MAPA CALOR RESIDUAL'!L13</f>
        <v xml:space="preserve">                   </v>
      </c>
      <c r="M14" s="101" t="str">
        <f>+'6 MAPA CALOR RESIDUAL'!M13</f>
        <v xml:space="preserve">                   </v>
      </c>
      <c r="N14" s="97" t="str">
        <f>+'6 MAPA CALOR RESIDUAL'!N13</f>
        <v xml:space="preserve">                   </v>
      </c>
      <c r="O14" s="98" t="str">
        <f>+'6 MAPA CALOR RESIDUAL'!O13</f>
        <v xml:space="preserve">                   </v>
      </c>
      <c r="P14" s="96"/>
      <c r="Q14" s="427"/>
      <c r="R14" s="99">
        <v>0.6</v>
      </c>
      <c r="S14" s="90" t="s">
        <v>56</v>
      </c>
      <c r="T14" s="101" t="s">
        <v>5</v>
      </c>
      <c r="U14" s="101" t="s">
        <v>5</v>
      </c>
      <c r="V14" s="101" t="s">
        <v>5</v>
      </c>
      <c r="W14" s="97" t="s">
        <v>82</v>
      </c>
      <c r="X14" s="98" t="s">
        <v>81</v>
      </c>
      <c r="AA14" s="80"/>
      <c r="AB14" s="80"/>
      <c r="AC14" s="92"/>
      <c r="AD14" s="102"/>
      <c r="AE14" s="103"/>
      <c r="AF14" s="100"/>
      <c r="AG14" s="100"/>
      <c r="AH14" s="100"/>
      <c r="AI14" s="100"/>
      <c r="AJ14" s="104"/>
      <c r="AK14" s="92"/>
      <c r="AL14" s="92"/>
    </row>
    <row r="15" spans="1:38" ht="55.5" customHeight="1" x14ac:dyDescent="0.2">
      <c r="A15" s="389"/>
      <c r="B15" s="87" t="s">
        <v>54</v>
      </c>
      <c r="C15" s="105" t="str">
        <f>+'4 MAPA CALOR INHERENTE'!I14</f>
        <v xml:space="preserve">R1  R3 R4                </v>
      </c>
      <c r="D15" s="101" t="str">
        <f>+'4 MAPA CALOR INHERENTE'!J14</f>
        <v xml:space="preserve"> R2   R5               </v>
      </c>
      <c r="E15" s="101" t="str">
        <f>+'4 MAPA CALOR INHERENTE'!K14</f>
        <v xml:space="preserve">                   </v>
      </c>
      <c r="F15" s="97" t="str">
        <f>+'4 MAPA CALOR INHERENTE'!L14</f>
        <v xml:space="preserve">                   </v>
      </c>
      <c r="G15" s="98" t="str">
        <f>+'4 MAPA CALOR INHERENTE'!M14</f>
        <v xml:space="preserve">                   </v>
      </c>
      <c r="H15" s="96"/>
      <c r="I15" s="389"/>
      <c r="J15" s="87" t="s">
        <v>54</v>
      </c>
      <c r="K15" s="105" t="str">
        <f>+'6 MAPA CALOR RESIDUAL'!K14</f>
        <v xml:space="preserve">   R4                </v>
      </c>
      <c r="L15" s="101" t="str">
        <f>+'6 MAPA CALOR RESIDUAL'!L14</f>
        <v xml:space="preserve">                   </v>
      </c>
      <c r="M15" s="101" t="str">
        <f>+'6 MAPA CALOR RESIDUAL'!M14</f>
        <v xml:space="preserve">                   </v>
      </c>
      <c r="N15" s="97" t="str">
        <f>+'6 MAPA CALOR RESIDUAL'!N14</f>
        <v xml:space="preserve">                   </v>
      </c>
      <c r="O15" s="98" t="str">
        <f>+'6 MAPA CALOR RESIDUAL'!O14</f>
        <v xml:space="preserve">                   </v>
      </c>
      <c r="P15" s="96"/>
      <c r="Q15" s="427"/>
      <c r="R15" s="99">
        <v>0.4</v>
      </c>
      <c r="S15" s="90" t="s">
        <v>54</v>
      </c>
      <c r="T15" s="105" t="s">
        <v>83</v>
      </c>
      <c r="U15" s="101" t="s">
        <v>5</v>
      </c>
      <c r="V15" s="101" t="s">
        <v>5</v>
      </c>
      <c r="W15" s="97" t="s">
        <v>82</v>
      </c>
      <c r="X15" s="98" t="s">
        <v>81</v>
      </c>
      <c r="AA15" s="80"/>
      <c r="AB15" s="80"/>
      <c r="AC15" s="92"/>
      <c r="AD15" s="102"/>
      <c r="AE15" s="103"/>
      <c r="AF15" s="100"/>
      <c r="AG15" s="100"/>
      <c r="AH15" s="100"/>
      <c r="AI15" s="104"/>
      <c r="AJ15" s="100"/>
      <c r="AK15" s="92"/>
      <c r="AL15" s="92"/>
    </row>
    <row r="16" spans="1:38" ht="55.5" customHeight="1" thickBot="1" x14ac:dyDescent="0.25">
      <c r="A16" s="390"/>
      <c r="B16" s="106" t="s">
        <v>52</v>
      </c>
      <c r="C16" s="107" t="str">
        <f>+'4 MAPA CALOR INHERENTE'!I15</f>
        <v xml:space="preserve">                   </v>
      </c>
      <c r="D16" s="107" t="str">
        <f>+'4 MAPA CALOR INHERENTE'!J15</f>
        <v xml:space="preserve">                   </v>
      </c>
      <c r="E16" s="108" t="str">
        <f>+'4 MAPA CALOR INHERENTE'!K15</f>
        <v xml:space="preserve">                   </v>
      </c>
      <c r="F16" s="109" t="str">
        <f>+'4 MAPA CALOR INHERENTE'!L15</f>
        <v xml:space="preserve">                   </v>
      </c>
      <c r="G16" s="110" t="str">
        <f>+'4 MAPA CALOR INHERENTE'!M15</f>
        <v xml:space="preserve">                   </v>
      </c>
      <c r="H16" s="96"/>
      <c r="I16" s="390"/>
      <c r="J16" s="106" t="s">
        <v>52</v>
      </c>
      <c r="K16" s="107" t="str">
        <f>+'6 MAPA CALOR RESIDUAL'!K15</f>
        <v xml:space="preserve">R1  R3                 </v>
      </c>
      <c r="L16" s="107" t="str">
        <f>+'6 MAPA CALOR RESIDUAL'!L15</f>
        <v xml:space="preserve"> R2   R5               </v>
      </c>
      <c r="M16" s="108" t="str">
        <f>+'6 MAPA CALOR RESIDUAL'!M15</f>
        <v xml:space="preserve">                   </v>
      </c>
      <c r="N16" s="109" t="str">
        <f>+'6 MAPA CALOR RESIDUAL'!N15</f>
        <v xml:space="preserve">                   </v>
      </c>
      <c r="O16" s="110" t="str">
        <f>+'6 MAPA CALOR RESIDUAL'!O15</f>
        <v xml:space="preserve">                   </v>
      </c>
      <c r="P16" s="96"/>
      <c r="Q16" s="427"/>
      <c r="R16" s="111">
        <v>0.2</v>
      </c>
      <c r="S16" s="112" t="s">
        <v>52</v>
      </c>
      <c r="T16" s="107" t="s">
        <v>83</v>
      </c>
      <c r="U16" s="107" t="s">
        <v>83</v>
      </c>
      <c r="V16" s="108" t="s">
        <v>5</v>
      </c>
      <c r="W16" s="109" t="s">
        <v>82</v>
      </c>
      <c r="X16" s="110" t="s">
        <v>81</v>
      </c>
      <c r="AA16" s="80"/>
      <c r="AB16" s="80"/>
      <c r="AC16" s="92"/>
      <c r="AD16" s="102"/>
      <c r="AE16" s="103"/>
      <c r="AF16" s="100"/>
      <c r="AG16" s="100"/>
      <c r="AH16" s="100"/>
      <c r="AI16" s="113"/>
      <c r="AJ16" s="100"/>
      <c r="AK16" s="92"/>
      <c r="AL16" s="92"/>
    </row>
    <row r="17" spans="1:38" x14ac:dyDescent="0.2">
      <c r="A17" s="81"/>
      <c r="B17" s="96"/>
      <c r="C17" s="185"/>
      <c r="D17" s="186"/>
      <c r="E17" s="187"/>
      <c r="F17" s="187"/>
      <c r="G17" s="96"/>
      <c r="H17" s="96"/>
      <c r="I17" s="96"/>
      <c r="J17" s="96"/>
      <c r="K17" s="96"/>
      <c r="L17" s="96"/>
      <c r="M17" s="96"/>
      <c r="N17" s="96"/>
      <c r="O17" s="96"/>
      <c r="P17" s="96"/>
      <c r="AA17" s="80"/>
      <c r="AB17" s="80"/>
      <c r="AC17" s="92"/>
      <c r="AD17" s="102"/>
      <c r="AE17" s="103"/>
      <c r="AF17" s="100"/>
      <c r="AG17" s="100"/>
      <c r="AH17" s="100"/>
      <c r="AI17" s="100"/>
      <c r="AJ17" s="100"/>
      <c r="AK17" s="92"/>
      <c r="AL17" s="92"/>
    </row>
    <row r="18" spans="1:38" ht="25.5" x14ac:dyDescent="0.2">
      <c r="A18" s="81"/>
      <c r="B18" s="96"/>
      <c r="C18" s="185"/>
      <c r="D18" s="186"/>
      <c r="E18" s="187"/>
      <c r="F18" s="187"/>
      <c r="G18" s="96"/>
      <c r="H18" s="96"/>
      <c r="I18" s="96"/>
      <c r="J18" s="96"/>
      <c r="K18" s="96"/>
      <c r="L18" s="96"/>
      <c r="M18" s="96"/>
      <c r="N18" s="96"/>
      <c r="O18" s="96"/>
      <c r="P18" s="96"/>
      <c r="T18" s="84" t="s">
        <v>85</v>
      </c>
      <c r="V18" s="80"/>
      <c r="W18" s="80"/>
      <c r="X18" s="80"/>
      <c r="Y18" s="80"/>
      <c r="Z18" s="80"/>
      <c r="AA18" s="80"/>
      <c r="AB18" s="80"/>
      <c r="AC18" s="92"/>
      <c r="AD18" s="102"/>
      <c r="AE18" s="92"/>
      <c r="AF18" s="103"/>
      <c r="AG18" s="103"/>
      <c r="AH18" s="103"/>
      <c r="AI18" s="103"/>
      <c r="AJ18" s="103"/>
      <c r="AK18" s="92"/>
      <c r="AL18" s="92"/>
    </row>
    <row r="19" spans="1:38" x14ac:dyDescent="0.2">
      <c r="A19" s="81"/>
      <c r="B19" s="96"/>
      <c r="C19" s="185"/>
      <c r="D19" s="186"/>
      <c r="E19" s="187"/>
      <c r="F19" s="187"/>
      <c r="G19" s="96"/>
      <c r="H19" s="96"/>
      <c r="I19" s="96"/>
      <c r="J19" s="96"/>
      <c r="K19" s="96"/>
      <c r="L19" s="96"/>
      <c r="M19" s="96"/>
      <c r="N19" s="96"/>
      <c r="O19" s="96"/>
      <c r="P19" s="96"/>
      <c r="T19" s="114" t="s">
        <v>81</v>
      </c>
      <c r="V19" s="80"/>
      <c r="W19" s="80"/>
      <c r="X19" s="80"/>
      <c r="Y19" s="80"/>
      <c r="Z19" s="80"/>
      <c r="AA19" s="80"/>
      <c r="AB19" s="80"/>
      <c r="AC19" s="92"/>
      <c r="AD19" s="92"/>
      <c r="AE19" s="92"/>
      <c r="AF19" s="100"/>
      <c r="AG19" s="100"/>
      <c r="AH19" s="100"/>
      <c r="AI19" s="100"/>
      <c r="AJ19" s="100"/>
      <c r="AK19" s="92"/>
      <c r="AL19" s="92"/>
    </row>
    <row r="20" spans="1:38" x14ac:dyDescent="0.2">
      <c r="A20" s="81"/>
      <c r="B20" s="96"/>
      <c r="C20" s="185"/>
      <c r="D20" s="186"/>
      <c r="E20" s="187"/>
      <c r="F20" s="187"/>
      <c r="G20" s="96"/>
      <c r="H20" s="96"/>
      <c r="I20" s="96"/>
      <c r="J20" s="96"/>
      <c r="K20" s="96"/>
      <c r="L20" s="96"/>
      <c r="M20" s="96"/>
      <c r="N20" s="96"/>
      <c r="O20" s="96"/>
      <c r="P20" s="96"/>
      <c r="T20" s="97" t="s">
        <v>82</v>
      </c>
      <c r="U20" s="80"/>
      <c r="V20" s="80"/>
      <c r="W20" s="80"/>
      <c r="X20" s="80"/>
      <c r="Y20" s="80"/>
      <c r="Z20" s="80"/>
      <c r="AA20" s="80"/>
      <c r="AB20" s="80"/>
      <c r="AC20" s="92"/>
      <c r="AD20" s="92"/>
      <c r="AE20" s="92"/>
      <c r="AF20" s="100"/>
      <c r="AG20" s="100"/>
      <c r="AH20" s="100"/>
      <c r="AI20" s="100"/>
      <c r="AJ20" s="100"/>
      <c r="AK20" s="92"/>
      <c r="AL20" s="92"/>
    </row>
    <row r="21" spans="1:38" x14ac:dyDescent="0.2">
      <c r="A21" s="81"/>
      <c r="B21" s="96"/>
      <c r="C21" s="185"/>
      <c r="D21" s="186"/>
      <c r="E21" s="187"/>
      <c r="F21" s="187"/>
      <c r="G21" s="96"/>
      <c r="H21" s="96"/>
      <c r="I21" s="96"/>
      <c r="J21" s="96"/>
      <c r="K21" s="96"/>
      <c r="L21" s="96"/>
      <c r="M21" s="96"/>
      <c r="N21" s="96"/>
      <c r="O21" s="96"/>
      <c r="P21" s="96"/>
      <c r="S21" s="115"/>
      <c r="T21" s="101" t="s">
        <v>5</v>
      </c>
      <c r="U21" s="115"/>
      <c r="V21" s="115"/>
      <c r="W21" s="115"/>
      <c r="X21" s="115"/>
      <c r="Y21" s="115"/>
      <c r="Z21" s="115"/>
      <c r="AA21" s="115"/>
      <c r="AB21" s="115"/>
      <c r="AC21" s="92"/>
      <c r="AD21" s="92"/>
      <c r="AE21" s="116"/>
      <c r="AF21" s="116"/>
      <c r="AG21" s="116"/>
      <c r="AH21" s="116"/>
      <c r="AI21" s="116"/>
      <c r="AJ21" s="116"/>
      <c r="AK21" s="92"/>
      <c r="AL21" s="92"/>
    </row>
    <row r="22" spans="1:38" x14ac:dyDescent="0.2">
      <c r="A22" s="81"/>
      <c r="B22" s="96"/>
      <c r="C22" s="185"/>
      <c r="D22" s="186"/>
      <c r="E22" s="187"/>
      <c r="F22" s="187"/>
      <c r="G22" s="96"/>
      <c r="H22" s="96"/>
      <c r="I22" s="96"/>
      <c r="J22" s="96"/>
      <c r="K22" s="96"/>
      <c r="L22" s="96"/>
      <c r="M22" s="96"/>
      <c r="N22" s="96"/>
      <c r="O22" s="96"/>
      <c r="P22" s="96"/>
      <c r="S22" s="115"/>
      <c r="T22" s="105" t="s">
        <v>83</v>
      </c>
      <c r="AA22" s="115"/>
      <c r="AB22" s="115"/>
      <c r="AC22" s="92"/>
      <c r="AD22" s="92"/>
      <c r="AE22" s="92"/>
      <c r="AF22" s="100"/>
      <c r="AG22" s="100"/>
      <c r="AH22" s="100"/>
      <c r="AI22" s="100"/>
      <c r="AJ22" s="100"/>
      <c r="AK22" s="92"/>
      <c r="AL22" s="92"/>
    </row>
    <row r="23" spans="1:38" x14ac:dyDescent="0.2">
      <c r="A23" s="81"/>
      <c r="B23" s="96"/>
      <c r="C23" s="185"/>
      <c r="D23" s="186"/>
      <c r="E23" s="187"/>
      <c r="F23" s="187"/>
      <c r="G23" s="96"/>
      <c r="H23" s="96"/>
      <c r="I23" s="96"/>
      <c r="J23" s="96"/>
      <c r="K23" s="96"/>
      <c r="L23" s="96"/>
      <c r="M23" s="96"/>
      <c r="N23" s="96"/>
      <c r="O23" s="96"/>
      <c r="P23" s="96"/>
      <c r="Q23" s="117"/>
      <c r="R23" s="117"/>
      <c r="S23" s="115"/>
      <c r="AA23" s="115"/>
      <c r="AB23" s="115"/>
      <c r="AC23" s="92"/>
      <c r="AD23" s="92"/>
      <c r="AE23" s="92"/>
      <c r="AF23" s="100"/>
      <c r="AG23" s="100"/>
      <c r="AH23" s="100"/>
      <c r="AI23" s="100"/>
      <c r="AJ23" s="100"/>
      <c r="AK23" s="92"/>
      <c r="AL23" s="92"/>
    </row>
    <row r="24" spans="1:38" x14ac:dyDescent="0.2">
      <c r="A24" s="81"/>
      <c r="B24" s="96"/>
      <c r="C24" s="185"/>
      <c r="D24" s="186"/>
      <c r="E24" s="187"/>
      <c r="F24" s="187"/>
      <c r="G24" s="96"/>
      <c r="H24" s="96"/>
      <c r="I24" s="96"/>
      <c r="J24" s="96"/>
      <c r="K24" s="96"/>
      <c r="L24" s="96"/>
      <c r="M24" s="96"/>
      <c r="N24" s="96"/>
      <c r="O24" s="96"/>
      <c r="P24" s="96"/>
      <c r="Q24" s="117"/>
      <c r="R24" s="117"/>
      <c r="S24" s="118"/>
      <c r="AA24" s="115"/>
      <c r="AB24" s="115"/>
      <c r="AC24" s="92"/>
      <c r="AD24" s="113"/>
      <c r="AE24" s="113"/>
      <c r="AF24" s="113"/>
      <c r="AG24" s="113"/>
      <c r="AH24" s="113"/>
      <c r="AI24" s="113"/>
      <c r="AJ24" s="100"/>
      <c r="AK24" s="92"/>
      <c r="AL24" s="92"/>
    </row>
    <row r="25" spans="1:38" x14ac:dyDescent="0.2">
      <c r="A25" s="81"/>
      <c r="B25" s="96"/>
      <c r="C25" s="185"/>
      <c r="D25" s="186"/>
      <c r="E25" s="187"/>
      <c r="F25" s="187"/>
      <c r="G25" s="96"/>
      <c r="H25" s="96"/>
      <c r="I25" s="96"/>
      <c r="J25" s="96"/>
      <c r="K25" s="96"/>
      <c r="L25" s="96"/>
      <c r="M25" s="96"/>
      <c r="N25" s="96"/>
      <c r="O25" s="96"/>
      <c r="P25" s="96"/>
      <c r="Q25" s="117"/>
      <c r="R25" s="117"/>
      <c r="AC25" s="92"/>
      <c r="AD25" s="119"/>
      <c r="AE25" s="119"/>
      <c r="AF25" s="119"/>
      <c r="AG25" s="119"/>
      <c r="AH25" s="119"/>
      <c r="AI25" s="119"/>
      <c r="AJ25" s="100"/>
      <c r="AK25" s="92"/>
      <c r="AL25" s="92"/>
    </row>
    <row r="26" spans="1:38" x14ac:dyDescent="0.2">
      <c r="A26" s="81"/>
      <c r="B26" s="96"/>
      <c r="C26" s="185"/>
      <c r="D26" s="186"/>
      <c r="E26" s="187"/>
      <c r="F26" s="187"/>
      <c r="G26" s="96"/>
      <c r="H26" s="96"/>
      <c r="I26" s="96"/>
      <c r="J26" s="96"/>
      <c r="K26" s="96"/>
      <c r="L26" s="96"/>
      <c r="M26" s="96"/>
      <c r="N26" s="96"/>
      <c r="O26" s="96"/>
      <c r="P26" s="96"/>
      <c r="Q26" s="117"/>
      <c r="R26" s="117"/>
      <c r="AC26" s="92"/>
      <c r="AD26" s="113"/>
      <c r="AE26" s="113"/>
      <c r="AF26" s="113"/>
      <c r="AG26" s="113"/>
      <c r="AH26" s="113"/>
      <c r="AI26" s="113"/>
      <c r="AJ26" s="100"/>
      <c r="AK26" s="92"/>
      <c r="AL26" s="92"/>
    </row>
    <row r="27" spans="1:38" x14ac:dyDescent="0.2">
      <c r="A27" s="81"/>
      <c r="B27" s="96"/>
      <c r="C27" s="185"/>
      <c r="D27" s="186"/>
      <c r="E27" s="187"/>
      <c r="F27" s="187"/>
      <c r="G27" s="96"/>
      <c r="H27" s="96"/>
      <c r="I27" s="96"/>
      <c r="J27" s="96"/>
      <c r="K27" s="96"/>
      <c r="L27" s="96"/>
      <c r="M27" s="96"/>
      <c r="N27" s="96"/>
      <c r="O27" s="96"/>
      <c r="P27" s="96"/>
      <c r="AC27" s="92"/>
      <c r="AD27" s="113"/>
      <c r="AE27" s="113"/>
      <c r="AF27" s="113"/>
      <c r="AG27" s="113"/>
      <c r="AH27" s="113"/>
      <c r="AI27" s="113"/>
      <c r="AJ27" s="100"/>
      <c r="AK27" s="92"/>
      <c r="AL27" s="92"/>
    </row>
    <row r="28" spans="1:38" x14ac:dyDescent="0.25">
      <c r="A28" s="81"/>
      <c r="B28" s="96"/>
      <c r="C28" s="185"/>
      <c r="D28" s="186"/>
      <c r="E28" s="187"/>
      <c r="F28" s="187"/>
      <c r="G28" s="96"/>
      <c r="H28" s="96"/>
      <c r="I28" s="96"/>
      <c r="J28" s="96"/>
      <c r="K28" s="96"/>
      <c r="L28" s="96"/>
      <c r="M28" s="96"/>
      <c r="N28" s="96"/>
      <c r="O28" s="96"/>
      <c r="P28" s="96"/>
    </row>
    <row r="29" spans="1:38" x14ac:dyDescent="0.25">
      <c r="A29" s="81"/>
      <c r="B29" s="96"/>
      <c r="C29" s="185"/>
      <c r="D29" s="186"/>
      <c r="E29" s="187"/>
      <c r="F29" s="187"/>
      <c r="G29" s="96"/>
      <c r="H29" s="96"/>
      <c r="I29" s="96"/>
      <c r="J29" s="96"/>
      <c r="K29" s="96"/>
      <c r="L29" s="96"/>
      <c r="M29" s="96"/>
      <c r="N29" s="96"/>
      <c r="O29" s="96"/>
      <c r="P29" s="96"/>
    </row>
    <row r="30" spans="1:38" x14ac:dyDescent="0.25">
      <c r="A30" s="81"/>
      <c r="B30" s="96"/>
      <c r="C30" s="185"/>
      <c r="D30" s="186"/>
      <c r="E30" s="187"/>
      <c r="F30" s="187"/>
      <c r="G30" s="96"/>
      <c r="H30" s="96"/>
      <c r="I30" s="96"/>
      <c r="J30" s="96"/>
      <c r="K30" s="96"/>
      <c r="L30" s="96"/>
      <c r="M30" s="96"/>
      <c r="N30" s="96"/>
      <c r="O30" s="96"/>
      <c r="P30" s="96"/>
    </row>
    <row r="31" spans="1:38" x14ac:dyDescent="0.25">
      <c r="A31" s="81"/>
      <c r="B31" s="96"/>
      <c r="C31" s="185"/>
      <c r="D31" s="186"/>
      <c r="E31" s="187"/>
      <c r="F31" s="187"/>
      <c r="G31" s="96"/>
      <c r="H31" s="96"/>
      <c r="I31" s="96"/>
      <c r="J31" s="96"/>
      <c r="K31" s="96"/>
      <c r="L31" s="96"/>
      <c r="M31" s="96"/>
      <c r="N31" s="96"/>
      <c r="O31" s="96"/>
      <c r="P31" s="96"/>
    </row>
    <row r="32" spans="1:38" ht="14.45" customHeight="1" x14ac:dyDescent="0.25">
      <c r="B32" s="76"/>
      <c r="D32" s="76"/>
      <c r="G32" s="76"/>
      <c r="H32" s="76"/>
      <c r="I32" s="76"/>
      <c r="J32" s="76"/>
      <c r="K32" s="76"/>
      <c r="L32" s="76"/>
      <c r="M32" s="76"/>
      <c r="N32" s="76"/>
      <c r="O32" s="76"/>
      <c r="P32" s="76"/>
      <c r="AA32" s="81"/>
      <c r="AB32" s="81"/>
      <c r="AC32" s="81"/>
      <c r="AD32" s="81"/>
      <c r="AE32" s="81"/>
      <c r="AF32" s="76"/>
      <c r="AG32" s="76"/>
      <c r="AH32" s="76"/>
      <c r="AI32" s="76"/>
      <c r="AJ32" s="76"/>
    </row>
    <row r="33" spans="3:31" s="76" customFormat="1" ht="39" customHeight="1" x14ac:dyDescent="0.25">
      <c r="C33" s="81"/>
      <c r="E33" s="125"/>
      <c r="F33" s="125"/>
      <c r="AA33" s="81"/>
      <c r="AB33" s="81"/>
      <c r="AC33" s="81"/>
      <c r="AD33" s="81"/>
      <c r="AE33" s="81"/>
    </row>
    <row r="34" spans="3:31" s="76" customFormat="1" ht="19.5" customHeight="1" x14ac:dyDescent="0.25">
      <c r="C34" s="81"/>
      <c r="E34" s="125"/>
      <c r="F34" s="125"/>
      <c r="AA34" s="81"/>
      <c r="AB34" s="81"/>
      <c r="AC34" s="81"/>
      <c r="AD34" s="81"/>
      <c r="AE34" s="81"/>
    </row>
    <row r="35" spans="3:31" s="76" customFormat="1" ht="19.5" customHeight="1" x14ac:dyDescent="0.25">
      <c r="C35" s="81"/>
      <c r="E35" s="125"/>
      <c r="F35" s="125"/>
      <c r="AA35" s="81"/>
      <c r="AB35" s="81"/>
      <c r="AC35" s="81"/>
      <c r="AD35" s="81"/>
      <c r="AE35" s="81"/>
    </row>
    <row r="36" spans="3:31" s="76" customFormat="1" ht="19.5" customHeight="1" x14ac:dyDescent="0.25">
      <c r="C36" s="81"/>
      <c r="E36" s="125"/>
      <c r="F36" s="125"/>
      <c r="AA36" s="81"/>
      <c r="AB36" s="81"/>
      <c r="AC36" s="81"/>
      <c r="AD36" s="81"/>
      <c r="AE36" s="81"/>
    </row>
    <row r="37" spans="3:31" s="76" customFormat="1" ht="19.5" customHeight="1" x14ac:dyDescent="0.25">
      <c r="C37" s="81"/>
      <c r="E37" s="125"/>
      <c r="F37" s="125"/>
      <c r="AA37" s="81"/>
      <c r="AB37" s="81"/>
      <c r="AC37" s="81"/>
      <c r="AD37" s="81"/>
      <c r="AE37" s="81"/>
    </row>
    <row r="38" spans="3:31" s="76" customFormat="1" ht="19.5" customHeight="1" x14ac:dyDescent="0.25">
      <c r="C38" s="81"/>
      <c r="E38" s="125"/>
      <c r="F38" s="125"/>
      <c r="AA38" s="81"/>
      <c r="AB38" s="81"/>
      <c r="AC38" s="81"/>
      <c r="AD38" s="81"/>
      <c r="AE38" s="81"/>
    </row>
  </sheetData>
  <autoFilter ref="A11:AL11">
    <filterColumn colId="29" showButton="0"/>
    <filterColumn colId="30" showButton="0"/>
    <filterColumn colId="31" showButton="0"/>
    <filterColumn colId="32" showButton="0"/>
    <filterColumn colId="33" showButton="0"/>
    <filterColumn colId="34" showButton="0"/>
  </autoFilter>
  <dataConsolidate/>
  <mergeCells count="11">
    <mergeCell ref="T9:X9"/>
    <mergeCell ref="K10:O10"/>
    <mergeCell ref="A1:A4"/>
    <mergeCell ref="B1:N4"/>
    <mergeCell ref="B6:O6"/>
    <mergeCell ref="I12:I16"/>
    <mergeCell ref="Q12:Q16"/>
    <mergeCell ref="A9:G9"/>
    <mergeCell ref="C10:G10"/>
    <mergeCell ref="A12:A16"/>
    <mergeCell ref="I9:O9"/>
  </mergeCells>
  <conditionalFormatting sqref="D17:E31">
    <cfRule type="cellIs" dxfId="45" priority="1" operator="equal">
      <formula>$S$16</formula>
    </cfRule>
    <cfRule type="cellIs" dxfId="44" priority="2" operator="equal">
      <formula>$S$15</formula>
    </cfRule>
    <cfRule type="cellIs" dxfId="43" priority="3" operator="equal">
      <formula>$S$14</formula>
    </cfRule>
    <cfRule type="cellIs" dxfId="42" priority="4" operator="equal">
      <formula>$S$13</formula>
    </cfRule>
    <cfRule type="cellIs" dxfId="41" priority="5" operator="equal">
      <formula>$S$12</formula>
    </cfRule>
  </conditionalFormatting>
  <conditionalFormatting sqref="F17:F31">
    <cfRule type="cellIs" dxfId="40" priority="6" operator="equal">
      <formula>$T$11</formula>
    </cfRule>
    <cfRule type="cellIs" dxfId="39" priority="7" operator="equal">
      <formula>$U$11</formula>
    </cfRule>
    <cfRule type="cellIs" dxfId="38" priority="8" operator="equal">
      <formula>$V$11</formula>
    </cfRule>
    <cfRule type="cellIs" dxfId="37" priority="9" operator="equal">
      <formula>$W$11</formula>
    </cfRule>
    <cfRule type="cellIs" dxfId="36" priority="10" operator="equal">
      <formula>$X$11</formula>
    </cfRule>
  </conditionalFormatting>
  <conditionalFormatting sqref="G17:G31">
    <cfRule type="cellIs" dxfId="35" priority="16" operator="equal">
      <formula>$T$19</formula>
    </cfRule>
    <cfRule type="cellIs" dxfId="34" priority="17" operator="equal">
      <formula>$T$20</formula>
    </cfRule>
    <cfRule type="cellIs" dxfId="33" priority="18" operator="equal">
      <formula>$T$21</formula>
    </cfRule>
    <cfRule type="cellIs" dxfId="32" priority="19" operator="equal">
      <formula>$T$22</formula>
    </cfRule>
  </conditionalFormatting>
  <dataValidations count="3">
    <dataValidation type="list" allowBlank="1" showInputMessage="1" showErrorMessage="1" sqref="JD12:JJ19">
      <formula1>#REF!</formula1>
    </dataValidation>
    <dataValidation allowBlank="1" showInputMessage="1" showErrorMessage="1" prompt="La probabilidad se encuentra determinada por una escala de 1 a 3, siendo 1 la menor probabilidad de ocurrencia del riesgo y 3 la mayor probabilidad de  ocurrencia." sqref="JC11"/>
    <dataValidation allowBlank="1" showInputMessage="1" showErrorMessage="1" prompt="Es la materialización del riesgo y las consecuencias de su aparición. Su escala es: 5 bajo impacto, 10 medio, 20 alto impacto._x000a_" sqref="JD11:JJ11"/>
  </dataValidations>
  <printOptions horizontalCentered="1" verticalCentered="1"/>
  <pageMargins left="0.23622047244094491" right="0.23622047244094491" top="0.74803149606299213" bottom="0.74803149606299213" header="0.31496062992125984" footer="0.31496062992125984"/>
  <pageSetup scale="65" orientation="landscape" r:id="rId1"/>
  <headerFooter alignWithMargins="0"/>
  <colBreaks count="1" manualBreakCount="1">
    <brk id="16" max="1048575"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X37"/>
  <sheetViews>
    <sheetView showGridLines="0" tabSelected="1" topLeftCell="E1" zoomScale="71" zoomScaleNormal="71" workbookViewId="0">
      <selection activeCell="Q15" sqref="Q15"/>
    </sheetView>
  </sheetViews>
  <sheetFormatPr baseColWidth="10" defaultColWidth="14.28515625" defaultRowHeight="12.75" x14ac:dyDescent="0.25"/>
  <cols>
    <col min="1" max="1" width="21.7109375" style="76" customWidth="1" collapsed="1"/>
    <col min="2" max="2" width="33.85546875" style="81" customWidth="1" collapsed="1"/>
    <col min="3" max="3" width="28.85546875" style="306" customWidth="1" collapsed="1"/>
    <col min="4" max="4" width="14.140625" style="81" customWidth="1" collapsed="1"/>
    <col min="5" max="5" width="16.42578125" style="125" customWidth="1" collapsed="1"/>
    <col min="6" max="6" width="28.7109375" style="125" customWidth="1" collapsed="1"/>
    <col min="7" max="7" width="12.42578125" style="81" customWidth="1" collapsed="1"/>
    <col min="8" max="8" width="15.42578125" style="81" customWidth="1" collapsed="1"/>
    <col min="9" max="9" width="13" style="81" customWidth="1" collapsed="1"/>
    <col min="10" max="10" width="16.42578125" style="125" customWidth="1" collapsed="1"/>
    <col min="11" max="11" width="10.140625" style="125" customWidth="1" collapsed="1"/>
    <col min="12" max="12" width="12.7109375" style="81" customWidth="1" collapsed="1"/>
    <col min="13" max="13" width="16.85546875" style="81" customWidth="1" collapsed="1"/>
    <col min="14" max="16" width="16.42578125" style="81" customWidth="1" collapsed="1"/>
    <col min="17" max="17" width="29.85546875" style="81" customWidth="1" collapsed="1"/>
    <col min="18" max="18" width="20.85546875" style="81" customWidth="1" collapsed="1"/>
    <col min="19" max="19" width="9.42578125" style="131" customWidth="1" collapsed="1"/>
    <col min="20" max="20" width="13.42578125" style="131" customWidth="1" collapsed="1"/>
    <col min="21" max="23" width="20.42578125" style="81" customWidth="1" collapsed="1"/>
    <col min="24" max="25" width="30.7109375" style="81" customWidth="1" collapsed="1"/>
    <col min="26" max="26" width="18" style="81" customWidth="1" collapsed="1"/>
    <col min="27" max="28" width="15.42578125" style="81" customWidth="1" collapsed="1"/>
    <col min="29" max="29" width="4.85546875" style="76" customWidth="1" collapsed="1"/>
    <col min="30" max="30" width="5.42578125" style="76" bestFit="1" customWidth="1" collapsed="1"/>
    <col min="31" max="32" width="14" style="76" customWidth="1" collapsed="1"/>
    <col min="33" max="33" width="18.42578125" style="76" customWidth="1" collapsed="1"/>
    <col min="34" max="34" width="19.42578125" style="76" customWidth="1" collapsed="1"/>
    <col min="35" max="35" width="14" style="76" customWidth="1" collapsed="1"/>
    <col min="36" max="36" width="18.7109375" style="76" customWidth="1" collapsed="1"/>
    <col min="37" max="41" width="11.42578125" style="76" customWidth="1" collapsed="1"/>
    <col min="42" max="42" width="5.42578125" style="76" bestFit="1" customWidth="1" collapsed="1"/>
    <col min="43" max="43" width="26.85546875" style="76" customWidth="1" collapsed="1"/>
    <col min="44" max="48" width="22.85546875" style="81" customWidth="1" collapsed="1"/>
    <col min="49" max="49" width="23.42578125" style="76" customWidth="1" collapsed="1"/>
    <col min="50" max="277" width="11.42578125" style="76" customWidth="1" collapsed="1"/>
    <col min="278" max="278" width="12.7109375" style="76" customWidth="1" collapsed="1"/>
    <col min="279" max="279" width="47" style="76" customWidth="1" collapsed="1"/>
    <col min="280" max="280" width="35" style="76" customWidth="1" collapsed="1"/>
    <col min="281" max="16384" width="14.28515625" style="76" collapsed="1"/>
  </cols>
  <sheetData>
    <row r="1" spans="1:50" ht="23.25" customHeight="1" x14ac:dyDescent="0.25">
      <c r="A1" s="381"/>
      <c r="B1" s="385" t="str">
        <f>+'2 CONTEXTO E IDENTIFICACIÓN'!B1</f>
        <v>MAPA RIESGOS OPERATIVOS  POR PROCESOS</v>
      </c>
      <c r="C1" s="385"/>
      <c r="D1" s="385"/>
      <c r="E1" s="385"/>
      <c r="F1" s="385"/>
      <c r="G1" s="385"/>
      <c r="H1" s="385"/>
      <c r="I1" s="385"/>
      <c r="J1" s="385"/>
      <c r="K1" s="385"/>
      <c r="L1" s="385"/>
      <c r="M1" s="385"/>
      <c r="N1" s="385"/>
      <c r="O1" s="385"/>
      <c r="P1" s="385"/>
      <c r="Q1" s="385"/>
      <c r="R1" s="385"/>
      <c r="S1" s="385"/>
      <c r="T1" s="385"/>
      <c r="U1" s="385"/>
      <c r="V1" s="385"/>
      <c r="W1" s="385"/>
      <c r="X1" s="385"/>
      <c r="Y1" s="380" t="str">
        <f>+'2 CONTEXTO E IDENTIFICACIÓN'!I1</f>
        <v xml:space="preserve">Código: </v>
      </c>
      <c r="Z1" s="380"/>
    </row>
    <row r="2" spans="1:50" ht="23.25" customHeight="1" x14ac:dyDescent="0.25">
      <c r="A2" s="381"/>
      <c r="B2" s="385"/>
      <c r="C2" s="385"/>
      <c r="D2" s="385"/>
      <c r="E2" s="385"/>
      <c r="F2" s="385"/>
      <c r="G2" s="385"/>
      <c r="H2" s="385"/>
      <c r="I2" s="385"/>
      <c r="J2" s="385"/>
      <c r="K2" s="385"/>
      <c r="L2" s="385"/>
      <c r="M2" s="385"/>
      <c r="N2" s="385"/>
      <c r="O2" s="385"/>
      <c r="P2" s="385"/>
      <c r="Q2" s="385"/>
      <c r="R2" s="385"/>
      <c r="S2" s="385"/>
      <c r="T2" s="385"/>
      <c r="U2" s="385"/>
      <c r="V2" s="385"/>
      <c r="W2" s="385"/>
      <c r="X2" s="385"/>
      <c r="Y2" s="380" t="str">
        <f>+'2 CONTEXTO E IDENTIFICACIÓN'!I2</f>
        <v xml:space="preserve">Fecha: </v>
      </c>
      <c r="Z2" s="380"/>
    </row>
    <row r="3" spans="1:50" s="64" customFormat="1" ht="23.25" customHeight="1" x14ac:dyDescent="0.2">
      <c r="A3" s="381"/>
      <c r="B3" s="385"/>
      <c r="C3" s="385"/>
      <c r="D3" s="385"/>
      <c r="E3" s="385"/>
      <c r="F3" s="385"/>
      <c r="G3" s="385"/>
      <c r="H3" s="385"/>
      <c r="I3" s="385"/>
      <c r="J3" s="385"/>
      <c r="K3" s="385"/>
      <c r="L3" s="385"/>
      <c r="M3" s="385"/>
      <c r="N3" s="385"/>
      <c r="O3" s="385"/>
      <c r="P3" s="385"/>
      <c r="Q3" s="385"/>
      <c r="R3" s="385"/>
      <c r="S3" s="385"/>
      <c r="T3" s="385"/>
      <c r="U3" s="385"/>
      <c r="V3" s="385"/>
      <c r="W3" s="385"/>
      <c r="X3" s="385"/>
      <c r="Y3" s="380" t="str">
        <f>+'2 CONTEXTO E IDENTIFICACIÓN'!I3</f>
        <v>Versión: 001</v>
      </c>
      <c r="Z3" s="380"/>
      <c r="AR3" s="65"/>
      <c r="AS3" s="65"/>
      <c r="AT3" s="65"/>
      <c r="AU3" s="65"/>
      <c r="AV3" s="65"/>
    </row>
    <row r="4" spans="1:50" s="64" customFormat="1" ht="23.25" customHeight="1" x14ac:dyDescent="0.2">
      <c r="A4" s="382"/>
      <c r="B4" s="385"/>
      <c r="C4" s="385"/>
      <c r="D4" s="385"/>
      <c r="E4" s="385"/>
      <c r="F4" s="385"/>
      <c r="G4" s="385"/>
      <c r="H4" s="385"/>
      <c r="I4" s="385"/>
      <c r="J4" s="385"/>
      <c r="K4" s="385"/>
      <c r="L4" s="385"/>
      <c r="M4" s="385"/>
      <c r="N4" s="385"/>
      <c r="O4" s="385"/>
      <c r="P4" s="385"/>
      <c r="Q4" s="385"/>
      <c r="R4" s="385"/>
      <c r="S4" s="385"/>
      <c r="T4" s="385"/>
      <c r="U4" s="385"/>
      <c r="V4" s="385"/>
      <c r="W4" s="385"/>
      <c r="X4" s="385"/>
      <c r="Y4" s="380" t="str">
        <f>+'2 CONTEXTO E IDENTIFICACIÓN'!I4</f>
        <v>Página:</v>
      </c>
      <c r="Z4" s="380"/>
      <c r="AA4" s="66"/>
      <c r="AB4" s="66"/>
      <c r="AR4" s="65"/>
      <c r="AS4" s="65"/>
      <c r="AT4" s="65"/>
      <c r="AU4" s="65"/>
      <c r="AV4" s="65"/>
    </row>
    <row r="5" spans="1:50" s="64" customFormat="1" x14ac:dyDescent="0.2">
      <c r="A5" s="68"/>
      <c r="B5" s="66"/>
      <c r="C5" s="206"/>
      <c r="D5" s="206"/>
      <c r="E5" s="120"/>
      <c r="F5" s="81"/>
      <c r="G5" s="81"/>
      <c r="H5" s="81"/>
      <c r="I5" s="81"/>
      <c r="J5" s="120"/>
      <c r="K5" s="120"/>
      <c r="L5" s="66"/>
      <c r="N5" s="66"/>
      <c r="O5" s="66"/>
      <c r="P5" s="66"/>
      <c r="Q5" s="66"/>
      <c r="R5" s="66"/>
      <c r="S5" s="127"/>
      <c r="T5" s="127"/>
      <c r="U5" s="66"/>
      <c r="V5" s="66"/>
      <c r="W5" s="66"/>
      <c r="X5" s="66"/>
      <c r="Y5" s="66"/>
      <c r="Z5" s="66"/>
      <c r="AA5" s="66"/>
      <c r="AB5" s="66"/>
      <c r="AR5" s="65"/>
      <c r="AS5" s="65"/>
      <c r="AT5" s="65"/>
      <c r="AU5" s="65"/>
      <c r="AV5" s="65"/>
    </row>
    <row r="6" spans="1:50" s="64" customFormat="1" ht="15.75" thickBot="1" x14ac:dyDescent="0.25">
      <c r="A6" s="19" t="s">
        <v>151</v>
      </c>
      <c r="B6" s="433" t="s">
        <v>305</v>
      </c>
      <c r="C6" s="434"/>
      <c r="D6" s="434"/>
      <c r="E6" s="434"/>
      <c r="F6" s="434"/>
      <c r="G6" s="434"/>
      <c r="H6" s="434"/>
      <c r="I6" s="434"/>
      <c r="J6" s="434"/>
      <c r="K6" s="434"/>
      <c r="L6" s="434"/>
      <c r="M6" s="434"/>
      <c r="N6" s="434"/>
      <c r="O6" s="434"/>
      <c r="P6" s="434"/>
      <c r="Q6" s="434"/>
      <c r="R6" s="434"/>
      <c r="S6" s="434"/>
      <c r="T6" s="434"/>
      <c r="U6" s="434"/>
      <c r="V6" s="434"/>
      <c r="W6" s="434"/>
      <c r="X6" s="434"/>
      <c r="Y6" s="434"/>
      <c r="Z6" s="435"/>
      <c r="AR6" s="65"/>
      <c r="AS6" s="65"/>
      <c r="AT6" s="65"/>
      <c r="AU6" s="65"/>
      <c r="AV6" s="65"/>
    </row>
    <row r="7" spans="1:50" s="64" customFormat="1" x14ac:dyDescent="0.2">
      <c r="A7" s="121"/>
      <c r="B7" s="121"/>
      <c r="C7" s="66"/>
      <c r="D7" s="121"/>
      <c r="E7" s="48"/>
      <c r="F7" s="121"/>
      <c r="H7" s="66"/>
      <c r="I7" s="66"/>
      <c r="J7" s="48"/>
      <c r="K7" s="121"/>
      <c r="S7" s="126"/>
      <c r="T7" s="126"/>
      <c r="AD7" s="69"/>
      <c r="AE7" s="70"/>
      <c r="AF7" s="439" t="s">
        <v>84</v>
      </c>
      <c r="AG7" s="440"/>
      <c r="AH7" s="440"/>
      <c r="AI7" s="440"/>
      <c r="AJ7" s="441"/>
      <c r="AR7" s="65"/>
      <c r="AS7" s="65"/>
      <c r="AT7" s="65"/>
      <c r="AU7" s="65"/>
      <c r="AV7" s="65"/>
    </row>
    <row r="8" spans="1:50" s="64" customFormat="1" ht="5.45" customHeight="1" x14ac:dyDescent="0.2">
      <c r="A8" s="209"/>
      <c r="B8" s="208"/>
      <c r="C8" s="311"/>
      <c r="D8" s="66"/>
      <c r="E8" s="48"/>
      <c r="F8" s="121"/>
      <c r="H8" s="66"/>
      <c r="I8" s="66"/>
      <c r="J8" s="48"/>
      <c r="K8" s="121"/>
      <c r="S8" s="126"/>
      <c r="T8" s="126"/>
      <c r="AD8" s="219"/>
      <c r="AF8" s="220"/>
      <c r="AG8" s="221"/>
      <c r="AH8" s="221"/>
      <c r="AI8" s="221"/>
      <c r="AJ8" s="222"/>
      <c r="AR8" s="65"/>
      <c r="AS8" s="65"/>
      <c r="AT8" s="65"/>
      <c r="AU8" s="65"/>
      <c r="AV8" s="65"/>
    </row>
    <row r="9" spans="1:50" ht="14.45" customHeight="1" x14ac:dyDescent="0.25">
      <c r="A9" s="122"/>
      <c r="B9" s="122"/>
      <c r="C9" s="73"/>
      <c r="D9" s="122"/>
      <c r="E9" s="386" t="s">
        <v>86</v>
      </c>
      <c r="F9" s="386"/>
      <c r="G9" s="386"/>
      <c r="H9" s="73"/>
      <c r="I9" s="122"/>
      <c r="J9" s="386" t="s">
        <v>114</v>
      </c>
      <c r="K9" s="386"/>
      <c r="L9" s="386"/>
      <c r="M9" s="73"/>
      <c r="N9" s="73"/>
      <c r="O9" s="73"/>
      <c r="P9" s="73"/>
      <c r="Q9" s="386" t="s">
        <v>127</v>
      </c>
      <c r="R9" s="386"/>
      <c r="S9" s="386"/>
      <c r="T9" s="386"/>
      <c r="U9" s="386" t="s">
        <v>144</v>
      </c>
      <c r="V9" s="386"/>
      <c r="W9" s="386"/>
      <c r="X9" s="73"/>
      <c r="Y9" s="73"/>
      <c r="Z9" s="73"/>
      <c r="AA9" s="73"/>
      <c r="AB9" s="73"/>
      <c r="AD9" s="77"/>
      <c r="AF9" s="78">
        <v>0.2</v>
      </c>
      <c r="AG9" s="78">
        <v>0.4</v>
      </c>
      <c r="AH9" s="78">
        <v>0.6</v>
      </c>
      <c r="AI9" s="78">
        <v>0.8</v>
      </c>
      <c r="AJ9" s="79">
        <v>1</v>
      </c>
      <c r="AK9" s="80"/>
      <c r="AL9" s="80"/>
      <c r="AM9" s="80"/>
      <c r="AN9" s="80"/>
      <c r="AO9" s="80"/>
      <c r="AP9" s="80"/>
      <c r="AQ9" s="80"/>
    </row>
    <row r="10" spans="1:50" ht="86.25" customHeight="1" x14ac:dyDescent="0.2">
      <c r="A10" s="84" t="s">
        <v>0</v>
      </c>
      <c r="B10" s="84" t="s">
        <v>1</v>
      </c>
      <c r="C10" s="307" t="s">
        <v>118</v>
      </c>
      <c r="D10" s="84" t="s">
        <v>119</v>
      </c>
      <c r="E10" s="84" t="s">
        <v>2</v>
      </c>
      <c r="F10" s="84" t="s">
        <v>4</v>
      </c>
      <c r="G10" s="85" t="s">
        <v>120</v>
      </c>
      <c r="H10" s="84" t="s">
        <v>116</v>
      </c>
      <c r="I10" s="84" t="s">
        <v>117</v>
      </c>
      <c r="J10" s="84" t="s">
        <v>2</v>
      </c>
      <c r="K10" s="84" t="s">
        <v>4</v>
      </c>
      <c r="L10" s="84" t="s">
        <v>120</v>
      </c>
      <c r="M10" s="84" t="s">
        <v>172</v>
      </c>
      <c r="N10" s="84" t="s">
        <v>121</v>
      </c>
      <c r="O10" s="84" t="s">
        <v>263</v>
      </c>
      <c r="P10" s="84" t="s">
        <v>262</v>
      </c>
      <c r="Q10" s="84" t="s">
        <v>176</v>
      </c>
      <c r="R10" s="84" t="s">
        <v>175</v>
      </c>
      <c r="S10" s="128" t="s">
        <v>146</v>
      </c>
      <c r="T10" s="128" t="s">
        <v>147</v>
      </c>
      <c r="U10" s="84" t="s">
        <v>142</v>
      </c>
      <c r="V10" s="84" t="s">
        <v>143</v>
      </c>
      <c r="W10" s="84" t="s">
        <v>145</v>
      </c>
      <c r="X10" s="84" t="s">
        <v>148</v>
      </c>
      <c r="Y10" s="84" t="s">
        <v>149</v>
      </c>
      <c r="Z10" s="84" t="s">
        <v>128</v>
      </c>
      <c r="AA10" s="73"/>
      <c r="AB10" s="73"/>
      <c r="AD10" s="77"/>
      <c r="AE10" s="89"/>
      <c r="AF10" s="90" t="s">
        <v>62</v>
      </c>
      <c r="AG10" s="90" t="s">
        <v>7</v>
      </c>
      <c r="AH10" s="90" t="s">
        <v>5</v>
      </c>
      <c r="AI10" s="90" t="s">
        <v>6</v>
      </c>
      <c r="AJ10" s="91" t="s">
        <v>70</v>
      </c>
      <c r="AM10" s="80"/>
      <c r="AN10" s="80"/>
      <c r="AO10" s="92"/>
      <c r="AP10" s="92"/>
      <c r="AQ10" s="92"/>
      <c r="AR10" s="92"/>
      <c r="AS10" s="92"/>
      <c r="AT10" s="92"/>
      <c r="AU10" s="92"/>
      <c r="AV10" s="92"/>
      <c r="AW10" s="92"/>
      <c r="AX10" s="92"/>
    </row>
    <row r="11" spans="1:50" ht="89.25" x14ac:dyDescent="0.2">
      <c r="A11" s="93" t="str">
        <f>'2 CONTEXTO E IDENTIFICACIÓN'!A11</f>
        <v>R1</v>
      </c>
      <c r="B11" s="94" t="str">
        <f>+'2 CONTEXTO E IDENTIFICACIÓN'!E11</f>
        <v>Posibilidad de pérdida Reputacional  por hallazgos generados por los organismos externos de control o notificaciones de otras entidades externas debido a la no presentación o presentación de los informes de ley por fuera de los términos</v>
      </c>
      <c r="C11" s="123">
        <f>+'3 PROBABIL E IMPACTO INHERENTE'!E11</f>
        <v>0.4</v>
      </c>
      <c r="D11" s="129">
        <f>+'3 PROBABIL E IMPACTO INHERENTE'!M11</f>
        <v>0.2</v>
      </c>
      <c r="E11" s="124" t="str">
        <f>+'4 MAPA CALOR INHERENTE'!C11</f>
        <v>Baja</v>
      </c>
      <c r="F11" s="124" t="str">
        <f>+'4 MAPA CALOR INHERENTE'!D11</f>
        <v>Leve</v>
      </c>
      <c r="G11" s="94" t="str">
        <f>+'4 MAPA CALOR INHERENTE'!E11</f>
        <v>Bajo</v>
      </c>
      <c r="H11" s="123">
        <f>+'6 MAPA CALOR RESIDUAL'!C11</f>
        <v>0.16800000000000001</v>
      </c>
      <c r="I11" s="95">
        <f>+'6 MAPA CALOR RESIDUAL'!D11</f>
        <v>0.2</v>
      </c>
      <c r="J11" s="124" t="str">
        <f>+'6 MAPA CALOR RESIDUAL'!E11</f>
        <v>Muy Baja</v>
      </c>
      <c r="K11" s="124" t="str">
        <f>+'6 MAPA CALOR RESIDUAL'!F11</f>
        <v>Leve</v>
      </c>
      <c r="L11" s="94" t="str">
        <f>+'6 MAPA CALOR RESIDUAL'!G11</f>
        <v>Bajo</v>
      </c>
      <c r="M11" s="94" t="str">
        <f t="shared" ref="M11:M30" si="0">+IF($N11="","",IF($N11=$AG$18,$AH$18,IF($N11=$AG$21,$AH$21)))</f>
        <v>No requiere Plan de Acción</v>
      </c>
      <c r="N11" s="94" t="str">
        <f t="shared" ref="N11:N30" si="1">+IF(L11="","",IF(OR(L11=$AF$18,L11=$AF$19,L11=$AF$20),$AG$18,IF(L11=$AF$21,$AG$21)))</f>
        <v>Aceptar</v>
      </c>
      <c r="O11" s="204" t="s">
        <v>264</v>
      </c>
      <c r="P11" s="94" t="str">
        <f t="shared" ref="P11:P30" si="2">+IF($M11="","",IF($M11=$AH$21,$AG$21,$O11))</f>
        <v>Aceptar</v>
      </c>
      <c r="Q11" s="204"/>
      <c r="R11" s="301"/>
      <c r="S11" s="205"/>
      <c r="T11" s="205"/>
      <c r="U11" s="205"/>
      <c r="V11" s="205"/>
      <c r="W11" s="205"/>
      <c r="X11" s="205"/>
      <c r="Y11" s="205"/>
      <c r="Z11" s="204"/>
      <c r="AA11" s="96"/>
      <c r="AB11" s="96"/>
      <c r="AC11" s="436" t="s">
        <v>51</v>
      </c>
      <c r="AD11" s="99">
        <v>1</v>
      </c>
      <c r="AE11" s="90" t="s">
        <v>59</v>
      </c>
      <c r="AF11" s="97" t="s">
        <v>82</v>
      </c>
      <c r="AG11" s="97" t="s">
        <v>82</v>
      </c>
      <c r="AH11" s="97" t="s">
        <v>82</v>
      </c>
      <c r="AI11" s="97" t="s">
        <v>82</v>
      </c>
      <c r="AJ11" s="98" t="s">
        <v>81</v>
      </c>
      <c r="AM11" s="80"/>
      <c r="AN11" s="80"/>
      <c r="AO11" s="92"/>
      <c r="AP11" s="92"/>
      <c r="AQ11" s="92"/>
      <c r="AR11" s="100"/>
      <c r="AS11" s="100"/>
      <c r="AT11" s="100"/>
      <c r="AU11" s="100"/>
      <c r="AV11" s="100"/>
      <c r="AW11" s="92"/>
      <c r="AX11" s="92"/>
    </row>
    <row r="12" spans="1:50" ht="89.25" x14ac:dyDescent="0.2">
      <c r="A12" s="93" t="str">
        <f>'2 CONTEXTO E IDENTIFICACIÓN'!A12</f>
        <v>R2</v>
      </c>
      <c r="B12" s="94" t="str">
        <f>+'2 CONTEXTO E IDENTIFICACIÓN'!E12</f>
        <v>Posibilidad de pérdida Reputacional por insatisfacción de los grupos de valor o de los grupos de interés de Amable debido a errores o inconsistencias al evaluar la efectividad de los controles del sistema de control interno</v>
      </c>
      <c r="C12" s="123">
        <f>+'3 PROBABIL E IMPACTO INHERENTE'!E12</f>
        <v>0.4</v>
      </c>
      <c r="D12" s="129">
        <f>+'3 PROBABIL E IMPACTO INHERENTE'!M12</f>
        <v>0.4</v>
      </c>
      <c r="E12" s="124" t="str">
        <f>+'4 MAPA CALOR INHERENTE'!C12</f>
        <v>Baja</v>
      </c>
      <c r="F12" s="124" t="str">
        <f>+'4 MAPA CALOR INHERENTE'!D12</f>
        <v>Menor</v>
      </c>
      <c r="G12" s="94" t="str">
        <f>+'4 MAPA CALOR INHERENTE'!E12</f>
        <v>Moderado</v>
      </c>
      <c r="H12" s="123">
        <f>+'5 VALORACIÓN DEL CONTROL'!S18</f>
        <v>0.16799999999999998</v>
      </c>
      <c r="I12" s="95">
        <f>+'5 VALORACIÓN DEL CONTROL'!T18</f>
        <v>0.4</v>
      </c>
      <c r="J12" s="124" t="str">
        <f t="shared" ref="J12:J30" si="3">+IF(H12=0,"",IF(H12&lt;=$AD$15,$AE$15,IF(H12&lt;=$AD$14,$AE$14,IF(H12&lt;=$AD$13,$AE$13,IF(H12&lt;=$AD$12,$AE$12,IF(H12&lt;=$AD$11,$AE$11,""))))))</f>
        <v>Muy Baja</v>
      </c>
      <c r="K12" s="124" t="str">
        <f t="shared" ref="K12:K30" si="4">+IF(I12=0,"",IF(I12&lt;=$AF$9,$AF$10,IF(I12&lt;=$AG$9,$AG$10,IF(I12&lt;=$AH$9,$AH$10,IF(I12&lt;=$AI$9,$AI$10,IF(I12&lt;=$AJ$9,$AJ$10,""))))))</f>
        <v>Menor</v>
      </c>
      <c r="L12" s="94" t="str">
        <f t="shared" ref="L12:L30" si="5">+IF(J12=$AE$11,IF(K12=$AF$10,$AF$11,IF(K12=$AG$10,$AG$11,IF(K12=$AH$10,$AH$11,IF(K12=$AI$10,$AI$11,IF(K12=$AJ$10,$AJ$11))))),IF(J12=$AE$12,IF(K12=$AF$10,$AF$12,IF(K12=$AG$10,$AG$12,IF(K12=$AH$10,$AH$12,IF(K12=$AI$10,$AI$12,IF(K12=$AJ$10,$AJ$12))))),IF(J12=$AE$13,IF(K12=$AF$10,$AF$13,IF(K12=$AG$10,$AG$13,IF(K12=$AH$10,$AH$13,IF(K12=$AI$10,$AI$13,IF(K12=$AJ$10,$AJ$13))))),IF(J12=$AE$14,IF(K12=$AF$10,$AF$14,IF(K12=$AG$10,$AG$14,IF(K12=$AH$10,$AH$14,IF(K12=$AI$10,$AI$14,IF(K12=$AJ$10,$AJ$14))))),IF(J12=$AE$15,IF(K12=$AF$10,$AF$15,IF(K12=$AG$10,$AG$15,IF(K12=$AH$10,$AH$15,IF(K12=$AI$10,$AI$15,IF(K12=$AJ$10,$AJ$15))))),"")))))</f>
        <v>Bajo</v>
      </c>
      <c r="M12" s="94" t="str">
        <f t="shared" si="0"/>
        <v>No requiere Plan de Acción</v>
      </c>
      <c r="N12" s="94" t="str">
        <f t="shared" si="1"/>
        <v>Aceptar</v>
      </c>
      <c r="O12" s="204" t="s">
        <v>264</v>
      </c>
      <c r="P12" s="94" t="str">
        <f t="shared" si="2"/>
        <v>Aceptar</v>
      </c>
      <c r="Q12" s="204"/>
      <c r="R12" s="204"/>
      <c r="S12" s="205"/>
      <c r="T12" s="205"/>
      <c r="U12" s="205"/>
      <c r="V12" s="205"/>
      <c r="W12" s="205"/>
      <c r="X12" s="204"/>
      <c r="Y12" s="204"/>
      <c r="Z12" s="204"/>
      <c r="AA12" s="96"/>
      <c r="AB12" s="96"/>
      <c r="AC12" s="437"/>
      <c r="AD12" s="99">
        <v>0.8</v>
      </c>
      <c r="AE12" s="90" t="s">
        <v>58</v>
      </c>
      <c r="AF12" s="101" t="s">
        <v>5</v>
      </c>
      <c r="AG12" s="101" t="s">
        <v>5</v>
      </c>
      <c r="AH12" s="97" t="s">
        <v>82</v>
      </c>
      <c r="AI12" s="97" t="s">
        <v>82</v>
      </c>
      <c r="AJ12" s="98" t="s">
        <v>81</v>
      </c>
      <c r="AM12" s="80"/>
      <c r="AN12" s="80"/>
      <c r="AO12" s="92"/>
      <c r="AP12" s="102"/>
      <c r="AQ12" s="103"/>
      <c r="AR12" s="100"/>
      <c r="AS12" s="100"/>
      <c r="AT12" s="100"/>
      <c r="AU12" s="100"/>
      <c r="AV12" s="100"/>
      <c r="AW12" s="92"/>
      <c r="AX12" s="92"/>
    </row>
    <row r="13" spans="1:50" ht="76.5" x14ac:dyDescent="0.2">
      <c r="A13" s="93" t="str">
        <f>'2 CONTEXTO E IDENTIFICACIÓN'!A13</f>
        <v>R3</v>
      </c>
      <c r="B13" s="94" t="str">
        <f>+'2 CONTEXTO E IDENTIFICACIÓN'!E13</f>
        <v>Posibilidad de pérdida Reputacional por baja calidad en la presentación de informes de evaluación independiente debido a la inadecuada ejecución de procedimientos propios de auditoría interna</v>
      </c>
      <c r="C13" s="123">
        <f>+'3 PROBABIL E IMPACTO INHERENTE'!E13</f>
        <v>0.4</v>
      </c>
      <c r="D13" s="129">
        <f>+'3 PROBABIL E IMPACTO INHERENTE'!M13</f>
        <v>0.2</v>
      </c>
      <c r="E13" s="124" t="str">
        <f>+'4 MAPA CALOR INHERENTE'!C13</f>
        <v>Baja</v>
      </c>
      <c r="F13" s="124" t="str">
        <f>+'4 MAPA CALOR INHERENTE'!D13</f>
        <v>Leve</v>
      </c>
      <c r="G13" s="94" t="str">
        <f>+'4 MAPA CALOR INHERENTE'!E13</f>
        <v>Bajo</v>
      </c>
      <c r="H13" s="123">
        <f>+'5 VALORACIÓN DEL CONTROL'!S22</f>
        <v>0.14399999999999999</v>
      </c>
      <c r="I13" s="95">
        <f>+'5 VALORACIÓN DEL CONTROL'!T22</f>
        <v>0.2</v>
      </c>
      <c r="J13" s="124" t="str">
        <f t="shared" si="3"/>
        <v>Muy Baja</v>
      </c>
      <c r="K13" s="124" t="str">
        <f t="shared" si="4"/>
        <v>Leve</v>
      </c>
      <c r="L13" s="94" t="str">
        <f>+IF(J13=$AE$11,IF(K13=$AF$10,$AF$11,IF(K13=$AG$10,$AG$11,IF(K13=$AH$10,$AH$11,IF(K13=$AI$10,$AI$11,IF(K13=$AJ$10,$AJ$11))))),IF(J13=$AE$12,IF(K13=$AF$10,$AF$12,IF(K13=$AG$10,$AG$12,IF(K13=$AH$10,$AH$12,IF(K13=$AI$10,$AI$12,IF(K13=$AJ$10,$AJ$12))))),IF(J13=$AE$13,IF(K13=$AF$10,$AF$13,IF(K13=$AG$10,$AG$13,IF(K13=$AH$10,$AH$13,IF(K13=$AI$10,$AI$13,IF(K13=$AJ$10,$AJ$13))))),IF(J13=$AE$14,IF(K13=$AF$10,$AF$14,IF(K13=$AG$10,$AG$14,IF(K13=$AH$10,$AH$14,IF(K13=$AI$10,$AI$14,IF(K13=$AJ$10,$AJ$14))))),IF(J13=$AE$15,IF(K13=$AF$10,$AF$15,IF(K13=$AG$10,$AG$15,IF(K13=$AH$10,$AH$15,IF(K13=$AI$10,$AI$15,IF(K13=$AJ$10,$AJ$15))))),"")))))</f>
        <v>Bajo</v>
      </c>
      <c r="M13" s="94" t="str">
        <f t="shared" si="0"/>
        <v>No requiere Plan de Acción</v>
      </c>
      <c r="N13" s="94" t="str">
        <f t="shared" si="1"/>
        <v>Aceptar</v>
      </c>
      <c r="O13" s="204" t="s">
        <v>264</v>
      </c>
      <c r="P13" s="94" t="str">
        <f t="shared" si="2"/>
        <v>Aceptar</v>
      </c>
      <c r="Q13" s="204"/>
      <c r="R13" s="301"/>
      <c r="S13" s="205"/>
      <c r="T13" s="205"/>
      <c r="U13" s="205"/>
      <c r="V13" s="205"/>
      <c r="W13" s="205"/>
      <c r="X13" s="204"/>
      <c r="Y13" s="204"/>
      <c r="Z13" s="204"/>
      <c r="AA13" s="96"/>
      <c r="AB13" s="96"/>
      <c r="AC13" s="437"/>
      <c r="AD13" s="99">
        <v>0.6</v>
      </c>
      <c r="AE13" s="90" t="s">
        <v>56</v>
      </c>
      <c r="AF13" s="101" t="s">
        <v>5</v>
      </c>
      <c r="AG13" s="101" t="s">
        <v>5</v>
      </c>
      <c r="AH13" s="101" t="s">
        <v>5</v>
      </c>
      <c r="AI13" s="97" t="s">
        <v>82</v>
      </c>
      <c r="AJ13" s="98" t="s">
        <v>81</v>
      </c>
      <c r="AM13" s="80"/>
      <c r="AN13" s="80"/>
      <c r="AO13" s="92"/>
      <c r="AP13" s="102"/>
      <c r="AQ13" s="103"/>
      <c r="AR13" s="100"/>
      <c r="AS13" s="100"/>
      <c r="AT13" s="100"/>
      <c r="AU13" s="100"/>
      <c r="AV13" s="104"/>
      <c r="AW13" s="92"/>
      <c r="AX13" s="92"/>
    </row>
    <row r="14" spans="1:50" ht="94.5" customHeight="1" x14ac:dyDescent="0.2">
      <c r="A14" s="93" t="str">
        <f>'2 CONTEXTO E IDENTIFICACIÓN'!A14</f>
        <v>R4</v>
      </c>
      <c r="B14" s="94" t="str">
        <f>+'2 CONTEXTO E IDENTIFICACIÓN'!E14</f>
        <v>Posibilidad de pérdida Reputacional  Por la no suscripción o seguimiento inadecuado a los planes de mejoramiento  de la entidad debido a desconocimiento u omisión de los resultados de auditoría.</v>
      </c>
      <c r="C14" s="123">
        <f>+'3 PROBABIL E IMPACTO INHERENTE'!E14</f>
        <v>0.4</v>
      </c>
      <c r="D14" s="129">
        <f>+'3 PROBABIL E IMPACTO INHERENTE'!M14</f>
        <v>0.2</v>
      </c>
      <c r="E14" s="124" t="str">
        <f>+'4 MAPA CALOR INHERENTE'!C14</f>
        <v>Baja</v>
      </c>
      <c r="F14" s="124" t="str">
        <f>+'4 MAPA CALOR INHERENTE'!D14</f>
        <v>Leve</v>
      </c>
      <c r="G14" s="94" t="str">
        <f>+'4 MAPA CALOR INHERENTE'!E14</f>
        <v>Bajo</v>
      </c>
      <c r="H14" s="123">
        <f>+'5 VALORACIÓN DEL CONTROL'!S26</f>
        <v>0.24</v>
      </c>
      <c r="I14" s="95">
        <f>+'5 VALORACIÓN DEL CONTROL'!T26</f>
        <v>0.2</v>
      </c>
      <c r="J14" s="124" t="str">
        <f t="shared" si="3"/>
        <v>Baja</v>
      </c>
      <c r="K14" s="124" t="str">
        <f t="shared" si="4"/>
        <v>Leve</v>
      </c>
      <c r="L14" s="94" t="str">
        <f t="shared" si="5"/>
        <v>Bajo</v>
      </c>
      <c r="M14" s="94" t="str">
        <f t="shared" si="0"/>
        <v>No requiere Plan de Acción</v>
      </c>
      <c r="N14" s="94" t="str">
        <f t="shared" si="1"/>
        <v>Aceptar</v>
      </c>
      <c r="O14" s="204" t="s">
        <v>264</v>
      </c>
      <c r="P14" s="94" t="str">
        <f t="shared" si="2"/>
        <v>Aceptar</v>
      </c>
      <c r="Q14" s="204"/>
      <c r="R14" s="204"/>
      <c r="S14" s="205"/>
      <c r="T14" s="205"/>
      <c r="U14" s="204"/>
      <c r="V14" s="204"/>
      <c r="W14" s="204"/>
      <c r="X14" s="204"/>
      <c r="Y14" s="204"/>
      <c r="Z14" s="204"/>
      <c r="AA14" s="96"/>
      <c r="AB14" s="96"/>
      <c r="AC14" s="437"/>
      <c r="AD14" s="99">
        <v>0.4</v>
      </c>
      <c r="AE14" s="90" t="s">
        <v>54</v>
      </c>
      <c r="AF14" s="105" t="s">
        <v>83</v>
      </c>
      <c r="AG14" s="101" t="s">
        <v>5</v>
      </c>
      <c r="AH14" s="101" t="s">
        <v>5</v>
      </c>
      <c r="AI14" s="97" t="s">
        <v>82</v>
      </c>
      <c r="AJ14" s="98" t="s">
        <v>81</v>
      </c>
      <c r="AM14" s="80"/>
      <c r="AN14" s="80"/>
      <c r="AO14" s="92"/>
      <c r="AP14" s="102"/>
      <c r="AQ14" s="103"/>
      <c r="AR14" s="100"/>
      <c r="AS14" s="100"/>
      <c r="AT14" s="100"/>
      <c r="AU14" s="104"/>
      <c r="AV14" s="100"/>
      <c r="AW14" s="92"/>
      <c r="AX14" s="92"/>
    </row>
    <row r="15" spans="1:50" ht="183" customHeight="1" thickBot="1" x14ac:dyDescent="0.25">
      <c r="A15" s="93" t="str">
        <f>'2 CONTEXTO E IDENTIFICACIÓN'!A15</f>
        <v>R5</v>
      </c>
      <c r="B15" s="94" t="str">
        <f>+'2 CONTEXTO E IDENTIFICACIÓN'!E15</f>
        <v>Posibilidad de pérdida Reputacional Por la aplicación inadecuada de procedimientos de evaluación y auditoría interna debido a conflictos de intereses de los auditores o profesionales de apoyo.</v>
      </c>
      <c r="C15" s="123">
        <f>+'3 PROBABIL E IMPACTO INHERENTE'!E15</f>
        <v>0.4</v>
      </c>
      <c r="D15" s="129">
        <f>+'3 PROBABIL E IMPACTO INHERENTE'!M15</f>
        <v>0.4</v>
      </c>
      <c r="E15" s="124" t="str">
        <f>+'4 MAPA CALOR INHERENTE'!C15</f>
        <v>Baja</v>
      </c>
      <c r="F15" s="124" t="str">
        <f>+'4 MAPA CALOR INHERENTE'!D15</f>
        <v>Menor</v>
      </c>
      <c r="G15" s="94" t="str">
        <f>+'4 MAPA CALOR INHERENTE'!E15</f>
        <v>Moderado</v>
      </c>
      <c r="H15" s="123">
        <f>+'5 VALORACIÓN DEL CONTROL'!S30</f>
        <v>0.14399999999999999</v>
      </c>
      <c r="I15" s="95">
        <f>+'5 VALORACIÓN DEL CONTROL'!T30</f>
        <v>0.4</v>
      </c>
      <c r="J15" s="124" t="str">
        <f t="shared" si="3"/>
        <v>Muy Baja</v>
      </c>
      <c r="K15" s="124" t="str">
        <f t="shared" si="4"/>
        <v>Menor</v>
      </c>
      <c r="L15" s="94" t="str">
        <f t="shared" si="5"/>
        <v>Bajo</v>
      </c>
      <c r="M15" s="94" t="str">
        <f t="shared" si="0"/>
        <v>No requiere Plan de Acción</v>
      </c>
      <c r="N15" s="94" t="str">
        <f t="shared" si="1"/>
        <v>Aceptar</v>
      </c>
      <c r="O15" s="204" t="s">
        <v>264</v>
      </c>
      <c r="P15" s="94" t="str">
        <f t="shared" si="2"/>
        <v>Aceptar</v>
      </c>
      <c r="Q15" s="204"/>
      <c r="R15" s="204"/>
      <c r="S15" s="205"/>
      <c r="T15" s="205"/>
      <c r="U15" s="204"/>
      <c r="V15" s="204"/>
      <c r="W15" s="204"/>
      <c r="X15" s="204"/>
      <c r="Y15" s="204"/>
      <c r="Z15" s="204"/>
      <c r="AA15" s="96"/>
      <c r="AB15" s="96"/>
      <c r="AC15" s="438"/>
      <c r="AD15" s="111">
        <v>0.2</v>
      </c>
      <c r="AE15" s="112" t="s">
        <v>52</v>
      </c>
      <c r="AF15" s="107" t="s">
        <v>83</v>
      </c>
      <c r="AG15" s="107" t="s">
        <v>83</v>
      </c>
      <c r="AH15" s="108" t="s">
        <v>5</v>
      </c>
      <c r="AI15" s="109" t="s">
        <v>82</v>
      </c>
      <c r="AJ15" s="110" t="s">
        <v>81</v>
      </c>
      <c r="AM15" s="80"/>
      <c r="AN15" s="80"/>
      <c r="AO15" s="92"/>
      <c r="AP15" s="102"/>
      <c r="AQ15" s="103"/>
      <c r="AR15" s="100"/>
      <c r="AS15" s="100"/>
      <c r="AT15" s="100"/>
      <c r="AU15" s="113"/>
      <c r="AV15" s="100"/>
      <c r="AW15" s="92"/>
      <c r="AX15" s="92"/>
    </row>
    <row r="16" spans="1:50" ht="42" hidden="1" customHeight="1" x14ac:dyDescent="0.2">
      <c r="A16" s="93" t="str">
        <f>'2 CONTEXTO E IDENTIFICACIÓN'!A16</f>
        <v>R6</v>
      </c>
      <c r="B16" s="94" t="str">
        <f>+'2 CONTEXTO E IDENTIFICACIÓN'!E16</f>
        <v xml:space="preserve">  </v>
      </c>
      <c r="C16" s="123" t="str">
        <f>+'3 PROBABIL E IMPACTO INHERENTE'!E16</f>
        <v/>
      </c>
      <c r="D16" s="129" t="str">
        <f>+'3 PROBABIL E IMPACTO INHERENTE'!M16</f>
        <v/>
      </c>
      <c r="E16" s="124" t="str">
        <f>+'4 MAPA CALOR INHERENTE'!C16</f>
        <v/>
      </c>
      <c r="F16" s="124" t="str">
        <f>+'4 MAPA CALOR INHERENTE'!D16</f>
        <v/>
      </c>
      <c r="G16" s="94" t="str">
        <f>+'4 MAPA CALOR INHERENTE'!E16</f>
        <v/>
      </c>
      <c r="H16" s="123" t="str">
        <f>+'5 VALORACIÓN DEL CONTROL'!S34</f>
        <v/>
      </c>
      <c r="I16" s="95" t="str">
        <f>+'5 VALORACIÓN DEL CONTROL'!T34</f>
        <v/>
      </c>
      <c r="J16" s="124" t="str">
        <f t="shared" si="3"/>
        <v/>
      </c>
      <c r="K16" s="124" t="str">
        <f t="shared" si="4"/>
        <v/>
      </c>
      <c r="L16" s="94" t="str">
        <f t="shared" si="5"/>
        <v/>
      </c>
      <c r="M16" s="94" t="str">
        <f t="shared" si="0"/>
        <v/>
      </c>
      <c r="N16" s="94" t="str">
        <f t="shared" si="1"/>
        <v/>
      </c>
      <c r="O16" s="204"/>
      <c r="P16" s="94" t="str">
        <f t="shared" si="2"/>
        <v/>
      </c>
      <c r="Q16" s="204"/>
      <c r="R16" s="204"/>
      <c r="S16" s="205"/>
      <c r="T16" s="205"/>
      <c r="U16" s="204"/>
      <c r="V16" s="204"/>
      <c r="W16" s="204"/>
      <c r="X16" s="204"/>
      <c r="Y16" s="204"/>
      <c r="Z16" s="204"/>
      <c r="AA16" s="96"/>
      <c r="AB16" s="96"/>
      <c r="AM16" s="80"/>
      <c r="AN16" s="80"/>
      <c r="AO16" s="92"/>
      <c r="AP16" s="102"/>
      <c r="AQ16" s="103"/>
      <c r="AR16" s="100"/>
      <c r="AS16" s="100"/>
      <c r="AT16" s="100"/>
      <c r="AU16" s="100"/>
      <c r="AV16" s="100"/>
      <c r="AW16" s="92"/>
      <c r="AX16" s="92"/>
    </row>
    <row r="17" spans="1:50" ht="42" hidden="1" customHeight="1" x14ac:dyDescent="0.2">
      <c r="A17" s="93" t="str">
        <f>'2 CONTEXTO E IDENTIFICACIÓN'!A17</f>
        <v>R7</v>
      </c>
      <c r="B17" s="94" t="str">
        <f>+'2 CONTEXTO E IDENTIFICACIÓN'!E17</f>
        <v xml:space="preserve">  </v>
      </c>
      <c r="C17" s="123" t="str">
        <f>+'3 PROBABIL E IMPACTO INHERENTE'!E17</f>
        <v/>
      </c>
      <c r="D17" s="129" t="str">
        <f>+'3 PROBABIL E IMPACTO INHERENTE'!M17</f>
        <v/>
      </c>
      <c r="E17" s="124" t="str">
        <f>+'4 MAPA CALOR INHERENTE'!C17</f>
        <v/>
      </c>
      <c r="F17" s="124" t="str">
        <f>+'4 MAPA CALOR INHERENTE'!D17</f>
        <v/>
      </c>
      <c r="G17" s="94" t="str">
        <f>+'4 MAPA CALOR INHERENTE'!E17</f>
        <v/>
      </c>
      <c r="H17" s="123" t="str">
        <f>+'5 VALORACIÓN DEL CONTROL'!S38</f>
        <v/>
      </c>
      <c r="I17" s="95" t="str">
        <f>+'5 VALORACIÓN DEL CONTROL'!T38</f>
        <v/>
      </c>
      <c r="J17" s="124" t="str">
        <f t="shared" si="3"/>
        <v/>
      </c>
      <c r="K17" s="124" t="str">
        <f t="shared" si="4"/>
        <v/>
      </c>
      <c r="L17" s="94" t="str">
        <f t="shared" si="5"/>
        <v/>
      </c>
      <c r="M17" s="94" t="str">
        <f t="shared" si="0"/>
        <v/>
      </c>
      <c r="N17" s="94" t="str">
        <f t="shared" si="1"/>
        <v/>
      </c>
      <c r="O17" s="204"/>
      <c r="P17" s="94" t="str">
        <f t="shared" si="2"/>
        <v/>
      </c>
      <c r="Q17" s="204"/>
      <c r="R17" s="204"/>
      <c r="S17" s="205"/>
      <c r="T17" s="205"/>
      <c r="U17" s="204"/>
      <c r="V17" s="204"/>
      <c r="W17" s="204"/>
      <c r="X17" s="204"/>
      <c r="Y17" s="204"/>
      <c r="Z17" s="204"/>
      <c r="AA17" s="96"/>
      <c r="AB17" s="96"/>
      <c r="AF17" s="84" t="s">
        <v>85</v>
      </c>
      <c r="AG17" s="84" t="s">
        <v>121</v>
      </c>
      <c r="AH17" s="84" t="s">
        <v>172</v>
      </c>
      <c r="AJ17" s="89" t="s">
        <v>266</v>
      </c>
      <c r="AK17" s="80"/>
      <c r="AL17" s="80"/>
      <c r="AM17" s="80"/>
      <c r="AN17" s="80"/>
      <c r="AO17" s="92"/>
      <c r="AP17" s="102"/>
      <c r="AQ17" s="92"/>
      <c r="AR17" s="103"/>
      <c r="AS17" s="103"/>
      <c r="AT17" s="103"/>
      <c r="AU17" s="103"/>
      <c r="AV17" s="103"/>
      <c r="AW17" s="92"/>
      <c r="AX17" s="92"/>
    </row>
    <row r="18" spans="1:50" ht="42" hidden="1" customHeight="1" x14ac:dyDescent="0.2">
      <c r="A18" s="93" t="str">
        <f>'2 CONTEXTO E IDENTIFICACIÓN'!A18</f>
        <v>R8</v>
      </c>
      <c r="B18" s="94" t="str">
        <f>+'2 CONTEXTO E IDENTIFICACIÓN'!E18</f>
        <v xml:space="preserve">  </v>
      </c>
      <c r="C18" s="123" t="str">
        <f>+'3 PROBABIL E IMPACTO INHERENTE'!E18</f>
        <v/>
      </c>
      <c r="D18" s="129" t="str">
        <f>+'3 PROBABIL E IMPACTO INHERENTE'!M18</f>
        <v/>
      </c>
      <c r="E18" s="124" t="str">
        <f>+'4 MAPA CALOR INHERENTE'!C18</f>
        <v/>
      </c>
      <c r="F18" s="124" t="str">
        <f>+'4 MAPA CALOR INHERENTE'!D18</f>
        <v/>
      </c>
      <c r="G18" s="94" t="str">
        <f>+'4 MAPA CALOR INHERENTE'!E18</f>
        <v/>
      </c>
      <c r="H18" s="123" t="str">
        <f>+'5 VALORACIÓN DEL CONTROL'!S42</f>
        <v/>
      </c>
      <c r="I18" s="95" t="str">
        <f>+'5 VALORACIÓN DEL CONTROL'!T42</f>
        <v/>
      </c>
      <c r="J18" s="124" t="str">
        <f t="shared" si="3"/>
        <v/>
      </c>
      <c r="K18" s="124" t="str">
        <f t="shared" si="4"/>
        <v/>
      </c>
      <c r="L18" s="94" t="str">
        <f t="shared" si="5"/>
        <v/>
      </c>
      <c r="M18" s="94" t="str">
        <f t="shared" si="0"/>
        <v/>
      </c>
      <c r="N18" s="94" t="str">
        <f t="shared" si="1"/>
        <v/>
      </c>
      <c r="O18" s="204"/>
      <c r="P18" s="94" t="str">
        <f t="shared" si="2"/>
        <v/>
      </c>
      <c r="Q18" s="204"/>
      <c r="R18" s="204"/>
      <c r="S18" s="205"/>
      <c r="T18" s="205"/>
      <c r="U18" s="204"/>
      <c r="V18" s="204"/>
      <c r="W18" s="204"/>
      <c r="X18" s="204"/>
      <c r="Y18" s="204"/>
      <c r="Z18" s="204"/>
      <c r="AA18" s="96"/>
      <c r="AB18" s="96"/>
      <c r="AF18" s="114" t="s">
        <v>81</v>
      </c>
      <c r="AG18" s="89" t="s">
        <v>266</v>
      </c>
      <c r="AH18" s="89" t="s">
        <v>173</v>
      </c>
      <c r="AI18" s="80"/>
      <c r="AJ18" s="281" t="s">
        <v>264</v>
      </c>
      <c r="AM18" s="80"/>
      <c r="AN18" s="80"/>
      <c r="AO18" s="92"/>
      <c r="AP18" s="92"/>
      <c r="AQ18" s="92"/>
      <c r="AR18" s="100"/>
      <c r="AS18" s="100"/>
      <c r="AT18" s="100"/>
      <c r="AU18" s="100"/>
      <c r="AV18" s="100"/>
      <c r="AW18" s="92"/>
      <c r="AX18" s="92"/>
    </row>
    <row r="19" spans="1:50" ht="42" hidden="1" customHeight="1" x14ac:dyDescent="0.2">
      <c r="A19" s="93" t="str">
        <f>'2 CONTEXTO E IDENTIFICACIÓN'!A19</f>
        <v>R9</v>
      </c>
      <c r="B19" s="94" t="str">
        <f>+'2 CONTEXTO E IDENTIFICACIÓN'!E19</f>
        <v xml:space="preserve">  </v>
      </c>
      <c r="C19" s="123" t="str">
        <f>+'3 PROBABIL E IMPACTO INHERENTE'!E19</f>
        <v/>
      </c>
      <c r="D19" s="129" t="str">
        <f>+'3 PROBABIL E IMPACTO INHERENTE'!M19</f>
        <v/>
      </c>
      <c r="E19" s="124" t="str">
        <f>+'4 MAPA CALOR INHERENTE'!C19</f>
        <v/>
      </c>
      <c r="F19" s="124" t="str">
        <f>+'4 MAPA CALOR INHERENTE'!D19</f>
        <v/>
      </c>
      <c r="G19" s="94" t="str">
        <f>+'4 MAPA CALOR INHERENTE'!E19</f>
        <v/>
      </c>
      <c r="H19" s="123" t="str">
        <f>+'5 VALORACIÓN DEL CONTROL'!S46</f>
        <v/>
      </c>
      <c r="I19" s="95" t="str">
        <f>+'5 VALORACIÓN DEL CONTROL'!T46</f>
        <v/>
      </c>
      <c r="J19" s="124" t="str">
        <f t="shared" si="3"/>
        <v/>
      </c>
      <c r="K19" s="124" t="str">
        <f t="shared" si="4"/>
        <v/>
      </c>
      <c r="L19" s="94" t="str">
        <f t="shared" si="5"/>
        <v/>
      </c>
      <c r="M19" s="94" t="str">
        <f t="shared" si="0"/>
        <v/>
      </c>
      <c r="N19" s="94" t="str">
        <f t="shared" si="1"/>
        <v/>
      </c>
      <c r="O19" s="204"/>
      <c r="P19" s="94" t="str">
        <f t="shared" si="2"/>
        <v/>
      </c>
      <c r="Q19" s="204"/>
      <c r="R19" s="204"/>
      <c r="S19" s="205"/>
      <c r="T19" s="205"/>
      <c r="U19" s="204"/>
      <c r="V19" s="204"/>
      <c r="W19" s="204"/>
      <c r="X19" s="204"/>
      <c r="Y19" s="204"/>
      <c r="Z19" s="204"/>
      <c r="AA19" s="96"/>
      <c r="AB19" s="96"/>
      <c r="AF19" s="97" t="s">
        <v>82</v>
      </c>
      <c r="AG19" s="89" t="s">
        <v>266</v>
      </c>
      <c r="AH19" s="89" t="s">
        <v>173</v>
      </c>
      <c r="AI19" s="80"/>
      <c r="AJ19" s="281" t="s">
        <v>265</v>
      </c>
      <c r="AK19" s="80"/>
      <c r="AL19" s="80"/>
      <c r="AM19" s="80"/>
      <c r="AN19" s="80"/>
      <c r="AO19" s="92"/>
      <c r="AP19" s="92"/>
      <c r="AQ19" s="92"/>
      <c r="AR19" s="100"/>
      <c r="AS19" s="100"/>
      <c r="AT19" s="100"/>
      <c r="AU19" s="100"/>
      <c r="AV19" s="100"/>
      <c r="AW19" s="92"/>
      <c r="AX19" s="92"/>
    </row>
    <row r="20" spans="1:50" ht="42" hidden="1" customHeight="1" x14ac:dyDescent="0.2">
      <c r="A20" s="93" t="str">
        <f>'2 CONTEXTO E IDENTIFICACIÓN'!A20</f>
        <v>R10</v>
      </c>
      <c r="B20" s="94" t="str">
        <f>+'2 CONTEXTO E IDENTIFICACIÓN'!E20</f>
        <v xml:space="preserve">  </v>
      </c>
      <c r="C20" s="123" t="str">
        <f>+'3 PROBABIL E IMPACTO INHERENTE'!E20</f>
        <v/>
      </c>
      <c r="D20" s="129" t="str">
        <f>+'3 PROBABIL E IMPACTO INHERENTE'!M20</f>
        <v/>
      </c>
      <c r="E20" s="124" t="str">
        <f>+'4 MAPA CALOR INHERENTE'!C20</f>
        <v/>
      </c>
      <c r="F20" s="124" t="str">
        <f>+'4 MAPA CALOR INHERENTE'!D20</f>
        <v/>
      </c>
      <c r="G20" s="94" t="str">
        <f>+'4 MAPA CALOR INHERENTE'!E20</f>
        <v/>
      </c>
      <c r="H20" s="123" t="str">
        <f>+'5 VALORACIÓN DEL CONTROL'!S50</f>
        <v/>
      </c>
      <c r="I20" s="95" t="str">
        <f>+'5 VALORACIÓN DEL CONTROL'!T50</f>
        <v/>
      </c>
      <c r="J20" s="124" t="str">
        <f t="shared" si="3"/>
        <v/>
      </c>
      <c r="K20" s="124" t="str">
        <f t="shared" si="4"/>
        <v/>
      </c>
      <c r="L20" s="94" t="str">
        <f t="shared" si="5"/>
        <v/>
      </c>
      <c r="M20" s="94" t="str">
        <f t="shared" si="0"/>
        <v/>
      </c>
      <c r="N20" s="94" t="str">
        <f t="shared" si="1"/>
        <v/>
      </c>
      <c r="O20" s="204"/>
      <c r="P20" s="94" t="str">
        <f t="shared" si="2"/>
        <v/>
      </c>
      <c r="Q20" s="204"/>
      <c r="R20" s="204"/>
      <c r="S20" s="205"/>
      <c r="T20" s="205"/>
      <c r="U20" s="204"/>
      <c r="V20" s="204"/>
      <c r="W20" s="204"/>
      <c r="X20" s="204"/>
      <c r="Y20" s="204"/>
      <c r="Z20" s="204"/>
      <c r="AA20" s="96"/>
      <c r="AB20" s="96"/>
      <c r="AE20" s="115"/>
      <c r="AF20" s="101" t="s">
        <v>5</v>
      </c>
      <c r="AG20" s="89" t="s">
        <v>266</v>
      </c>
      <c r="AH20" s="89" t="s">
        <v>173</v>
      </c>
      <c r="AI20" s="115"/>
      <c r="AJ20" s="281" t="s">
        <v>126</v>
      </c>
      <c r="AK20" s="115"/>
      <c r="AL20" s="115"/>
      <c r="AM20" s="115"/>
      <c r="AN20" s="115"/>
      <c r="AO20" s="92"/>
      <c r="AP20" s="92"/>
      <c r="AQ20" s="116"/>
      <c r="AR20" s="116"/>
      <c r="AS20" s="116"/>
      <c r="AT20" s="116"/>
      <c r="AU20" s="116"/>
      <c r="AV20" s="116"/>
      <c r="AW20" s="92"/>
      <c r="AX20" s="92"/>
    </row>
    <row r="21" spans="1:50" ht="42" hidden="1" customHeight="1" x14ac:dyDescent="0.2">
      <c r="A21" s="93" t="str">
        <f>'2 CONTEXTO E IDENTIFICACIÓN'!A21</f>
        <v>R11</v>
      </c>
      <c r="B21" s="94" t="str">
        <f>+'2 CONTEXTO E IDENTIFICACIÓN'!E21</f>
        <v xml:space="preserve">  </v>
      </c>
      <c r="C21" s="123" t="str">
        <f>+'3 PROBABIL E IMPACTO INHERENTE'!E21</f>
        <v/>
      </c>
      <c r="D21" s="129" t="str">
        <f>+'3 PROBABIL E IMPACTO INHERENTE'!M21</f>
        <v/>
      </c>
      <c r="E21" s="124" t="str">
        <f>+'4 MAPA CALOR INHERENTE'!C21</f>
        <v/>
      </c>
      <c r="F21" s="124" t="str">
        <f>+'4 MAPA CALOR INHERENTE'!D21</f>
        <v/>
      </c>
      <c r="G21" s="94" t="str">
        <f>+'4 MAPA CALOR INHERENTE'!E21</f>
        <v/>
      </c>
      <c r="H21" s="123" t="str">
        <f>+'5 VALORACIÓN DEL CONTROL'!S54</f>
        <v/>
      </c>
      <c r="I21" s="95" t="str">
        <f>+'5 VALORACIÓN DEL CONTROL'!T54</f>
        <v/>
      </c>
      <c r="J21" s="124" t="str">
        <f t="shared" si="3"/>
        <v/>
      </c>
      <c r="K21" s="124" t="str">
        <f t="shared" si="4"/>
        <v/>
      </c>
      <c r="L21" s="94" t="str">
        <f t="shared" si="5"/>
        <v/>
      </c>
      <c r="M21" s="94" t="str">
        <f t="shared" si="0"/>
        <v/>
      </c>
      <c r="N21" s="94" t="str">
        <f t="shared" si="1"/>
        <v/>
      </c>
      <c r="O21" s="204"/>
      <c r="P21" s="94" t="str">
        <f t="shared" si="2"/>
        <v/>
      </c>
      <c r="Q21" s="204"/>
      <c r="R21" s="204"/>
      <c r="S21" s="205"/>
      <c r="T21" s="205"/>
      <c r="U21" s="204"/>
      <c r="V21" s="204"/>
      <c r="W21" s="204"/>
      <c r="X21" s="204"/>
      <c r="Y21" s="204"/>
      <c r="Z21" s="204"/>
      <c r="AA21" s="96"/>
      <c r="AB21" s="96"/>
      <c r="AE21" s="115"/>
      <c r="AF21" s="105" t="s">
        <v>83</v>
      </c>
      <c r="AG21" s="89" t="s">
        <v>125</v>
      </c>
      <c r="AH21" s="89" t="s">
        <v>174</v>
      </c>
      <c r="AM21" s="115"/>
      <c r="AN21" s="115"/>
      <c r="AO21" s="92"/>
      <c r="AP21" s="92"/>
      <c r="AQ21" s="92"/>
      <c r="AR21" s="100"/>
      <c r="AS21" s="100"/>
      <c r="AT21" s="100"/>
      <c r="AU21" s="100"/>
      <c r="AV21" s="100"/>
      <c r="AW21" s="92"/>
      <c r="AX21" s="92"/>
    </row>
    <row r="22" spans="1:50" ht="42" hidden="1" customHeight="1" x14ac:dyDescent="0.2">
      <c r="A22" s="93" t="str">
        <f>'2 CONTEXTO E IDENTIFICACIÓN'!A22</f>
        <v>R12</v>
      </c>
      <c r="B22" s="94" t="str">
        <f>+'2 CONTEXTO E IDENTIFICACIÓN'!E22</f>
        <v xml:space="preserve">  </v>
      </c>
      <c r="C22" s="123" t="str">
        <f>+'3 PROBABIL E IMPACTO INHERENTE'!E22</f>
        <v/>
      </c>
      <c r="D22" s="129" t="str">
        <f>+'3 PROBABIL E IMPACTO INHERENTE'!M22</f>
        <v/>
      </c>
      <c r="E22" s="124" t="str">
        <f>+'4 MAPA CALOR INHERENTE'!C22</f>
        <v/>
      </c>
      <c r="F22" s="124" t="str">
        <f>+'4 MAPA CALOR INHERENTE'!D22</f>
        <v/>
      </c>
      <c r="G22" s="94" t="str">
        <f>+'4 MAPA CALOR INHERENTE'!E22</f>
        <v/>
      </c>
      <c r="H22" s="123" t="str">
        <f>+'5 VALORACIÓN DEL CONTROL'!S58</f>
        <v/>
      </c>
      <c r="I22" s="95" t="str">
        <f>+'5 VALORACIÓN DEL CONTROL'!T58</f>
        <v/>
      </c>
      <c r="J22" s="124" t="str">
        <f t="shared" si="3"/>
        <v/>
      </c>
      <c r="K22" s="124" t="str">
        <f t="shared" si="4"/>
        <v/>
      </c>
      <c r="L22" s="94" t="str">
        <f t="shared" si="5"/>
        <v/>
      </c>
      <c r="M22" s="94" t="str">
        <f t="shared" si="0"/>
        <v/>
      </c>
      <c r="N22" s="94" t="str">
        <f t="shared" si="1"/>
        <v/>
      </c>
      <c r="O22" s="204"/>
      <c r="P22" s="94" t="str">
        <f t="shared" si="2"/>
        <v/>
      </c>
      <c r="Q22" s="204"/>
      <c r="R22" s="204"/>
      <c r="S22" s="205"/>
      <c r="T22" s="205"/>
      <c r="U22" s="204"/>
      <c r="V22" s="204"/>
      <c r="W22" s="204"/>
      <c r="X22" s="204"/>
      <c r="Y22" s="204"/>
      <c r="Z22" s="204"/>
      <c r="AA22" s="96"/>
      <c r="AB22" s="96"/>
      <c r="AC22" s="117"/>
      <c r="AD22" s="117"/>
      <c r="AE22" s="115"/>
      <c r="AF22" s="184"/>
      <c r="AM22" s="115"/>
      <c r="AN22" s="115"/>
      <c r="AO22" s="92"/>
      <c r="AP22" s="92"/>
      <c r="AQ22" s="92"/>
      <c r="AR22" s="100"/>
      <c r="AS22" s="100"/>
      <c r="AT22" s="100"/>
      <c r="AU22" s="100"/>
      <c r="AV22" s="100"/>
      <c r="AW22" s="92"/>
      <c r="AX22" s="92"/>
    </row>
    <row r="23" spans="1:50" ht="42" hidden="1" customHeight="1" x14ac:dyDescent="0.2">
      <c r="A23" s="93" t="str">
        <f>'2 CONTEXTO E IDENTIFICACIÓN'!A23</f>
        <v>R13</v>
      </c>
      <c r="B23" s="94" t="str">
        <f>+'2 CONTEXTO E IDENTIFICACIÓN'!E23</f>
        <v xml:space="preserve">  </v>
      </c>
      <c r="C23" s="123" t="str">
        <f>+'3 PROBABIL E IMPACTO INHERENTE'!E23</f>
        <v/>
      </c>
      <c r="D23" s="129" t="str">
        <f>+'3 PROBABIL E IMPACTO INHERENTE'!M23</f>
        <v/>
      </c>
      <c r="E23" s="124" t="str">
        <f>+'4 MAPA CALOR INHERENTE'!C23</f>
        <v/>
      </c>
      <c r="F23" s="124" t="str">
        <f>+'4 MAPA CALOR INHERENTE'!D23</f>
        <v/>
      </c>
      <c r="G23" s="94" t="str">
        <f>+'4 MAPA CALOR INHERENTE'!E23</f>
        <v/>
      </c>
      <c r="H23" s="123" t="str">
        <f>+'5 VALORACIÓN DEL CONTROL'!S62</f>
        <v/>
      </c>
      <c r="I23" s="95" t="str">
        <f>+'5 VALORACIÓN DEL CONTROL'!T62</f>
        <v/>
      </c>
      <c r="J23" s="124" t="str">
        <f t="shared" si="3"/>
        <v/>
      </c>
      <c r="K23" s="124" t="str">
        <f t="shared" si="4"/>
        <v/>
      </c>
      <c r="L23" s="94" t="str">
        <f t="shared" si="5"/>
        <v/>
      </c>
      <c r="M23" s="94" t="str">
        <f t="shared" si="0"/>
        <v/>
      </c>
      <c r="N23" s="94" t="str">
        <f t="shared" si="1"/>
        <v/>
      </c>
      <c r="O23" s="204"/>
      <c r="P23" s="94" t="str">
        <f t="shared" si="2"/>
        <v/>
      </c>
      <c r="Q23" s="204"/>
      <c r="R23" s="204"/>
      <c r="S23" s="205"/>
      <c r="T23" s="205"/>
      <c r="U23" s="204"/>
      <c r="V23" s="204"/>
      <c r="W23" s="204"/>
      <c r="X23" s="204"/>
      <c r="Y23" s="204"/>
      <c r="Z23" s="204"/>
      <c r="AA23" s="96"/>
      <c r="AB23" s="96"/>
      <c r="AC23" s="117"/>
      <c r="AD23" s="117"/>
      <c r="AE23" s="118"/>
      <c r="AM23" s="115"/>
      <c r="AN23" s="115"/>
      <c r="AO23" s="92"/>
      <c r="AP23" s="113"/>
      <c r="AQ23" s="113"/>
      <c r="AR23" s="113"/>
      <c r="AS23" s="113"/>
      <c r="AT23" s="113"/>
      <c r="AU23" s="113"/>
      <c r="AV23" s="100"/>
      <c r="AW23" s="92"/>
      <c r="AX23" s="92"/>
    </row>
    <row r="24" spans="1:50" ht="42" hidden="1" customHeight="1" x14ac:dyDescent="0.2">
      <c r="A24" s="93" t="str">
        <f>'2 CONTEXTO E IDENTIFICACIÓN'!A24</f>
        <v>R14</v>
      </c>
      <c r="B24" s="94" t="str">
        <f>+'2 CONTEXTO E IDENTIFICACIÓN'!E24</f>
        <v xml:space="preserve">  </v>
      </c>
      <c r="C24" s="123" t="str">
        <f>+'3 PROBABIL E IMPACTO INHERENTE'!E24</f>
        <v/>
      </c>
      <c r="D24" s="129" t="str">
        <f>+'3 PROBABIL E IMPACTO INHERENTE'!M24</f>
        <v/>
      </c>
      <c r="E24" s="124" t="str">
        <f>+'4 MAPA CALOR INHERENTE'!C24</f>
        <v/>
      </c>
      <c r="F24" s="124" t="str">
        <f>+'4 MAPA CALOR INHERENTE'!D24</f>
        <v/>
      </c>
      <c r="G24" s="94" t="str">
        <f>+'4 MAPA CALOR INHERENTE'!E24</f>
        <v/>
      </c>
      <c r="H24" s="123" t="str">
        <f>+'5 VALORACIÓN DEL CONTROL'!S66</f>
        <v/>
      </c>
      <c r="I24" s="95" t="str">
        <f>+'5 VALORACIÓN DEL CONTROL'!T66</f>
        <v/>
      </c>
      <c r="J24" s="124" t="str">
        <f t="shared" si="3"/>
        <v/>
      </c>
      <c r="K24" s="124" t="str">
        <f t="shared" si="4"/>
        <v/>
      </c>
      <c r="L24" s="94" t="str">
        <f t="shared" si="5"/>
        <v/>
      </c>
      <c r="M24" s="94" t="str">
        <f t="shared" si="0"/>
        <v/>
      </c>
      <c r="N24" s="94" t="str">
        <f t="shared" si="1"/>
        <v/>
      </c>
      <c r="O24" s="204"/>
      <c r="P24" s="94" t="str">
        <f t="shared" si="2"/>
        <v/>
      </c>
      <c r="Q24" s="204"/>
      <c r="R24" s="204"/>
      <c r="S24" s="205"/>
      <c r="T24" s="205"/>
      <c r="U24" s="204"/>
      <c r="V24" s="204"/>
      <c r="W24" s="204"/>
      <c r="X24" s="204"/>
      <c r="Y24" s="204"/>
      <c r="Z24" s="204"/>
      <c r="AA24" s="96"/>
      <c r="AB24" s="96"/>
      <c r="AC24" s="117"/>
      <c r="AD24" s="117"/>
      <c r="AO24" s="92"/>
      <c r="AP24" s="119"/>
      <c r="AQ24" s="119"/>
      <c r="AR24" s="119"/>
      <c r="AS24" s="119"/>
      <c r="AT24" s="119"/>
      <c r="AU24" s="119"/>
      <c r="AV24" s="100"/>
      <c r="AW24" s="92"/>
      <c r="AX24" s="92"/>
    </row>
    <row r="25" spans="1:50" ht="42" hidden="1" customHeight="1" x14ac:dyDescent="0.2">
      <c r="A25" s="93" t="str">
        <f>'2 CONTEXTO E IDENTIFICACIÓN'!A25</f>
        <v>R15</v>
      </c>
      <c r="B25" s="94" t="str">
        <f>+'2 CONTEXTO E IDENTIFICACIÓN'!E25</f>
        <v xml:space="preserve">  </v>
      </c>
      <c r="C25" s="123" t="str">
        <f>+'3 PROBABIL E IMPACTO INHERENTE'!E25</f>
        <v/>
      </c>
      <c r="D25" s="129" t="str">
        <f>+'3 PROBABIL E IMPACTO INHERENTE'!M25</f>
        <v/>
      </c>
      <c r="E25" s="124" t="str">
        <f>+'4 MAPA CALOR INHERENTE'!C25</f>
        <v/>
      </c>
      <c r="F25" s="124" t="str">
        <f>+'4 MAPA CALOR INHERENTE'!D25</f>
        <v/>
      </c>
      <c r="G25" s="94" t="str">
        <f>+'4 MAPA CALOR INHERENTE'!E25</f>
        <v/>
      </c>
      <c r="H25" s="123" t="str">
        <f>+'5 VALORACIÓN DEL CONTROL'!S70</f>
        <v/>
      </c>
      <c r="I25" s="95" t="str">
        <f>+'5 VALORACIÓN DEL CONTROL'!T70</f>
        <v/>
      </c>
      <c r="J25" s="124" t="str">
        <f t="shared" si="3"/>
        <v/>
      </c>
      <c r="K25" s="124" t="str">
        <f t="shared" si="4"/>
        <v/>
      </c>
      <c r="L25" s="94" t="str">
        <f t="shared" si="5"/>
        <v/>
      </c>
      <c r="M25" s="94" t="str">
        <f t="shared" si="0"/>
        <v/>
      </c>
      <c r="N25" s="94" t="str">
        <f t="shared" si="1"/>
        <v/>
      </c>
      <c r="O25" s="204"/>
      <c r="P25" s="94" t="str">
        <f t="shared" si="2"/>
        <v/>
      </c>
      <c r="Q25" s="204"/>
      <c r="R25" s="204"/>
      <c r="S25" s="205"/>
      <c r="T25" s="205"/>
      <c r="U25" s="204"/>
      <c r="V25" s="204"/>
      <c r="W25" s="204"/>
      <c r="X25" s="204"/>
      <c r="Y25" s="204"/>
      <c r="Z25" s="204"/>
      <c r="AA25" s="96"/>
      <c r="AB25" s="96"/>
      <c r="AC25" s="117"/>
      <c r="AD25" s="117"/>
      <c r="AO25" s="92"/>
      <c r="AP25" s="113"/>
      <c r="AQ25" s="113"/>
      <c r="AR25" s="113"/>
      <c r="AS25" s="113"/>
      <c r="AT25" s="113"/>
      <c r="AU25" s="113"/>
      <c r="AV25" s="100"/>
      <c r="AW25" s="92"/>
      <c r="AX25" s="92"/>
    </row>
    <row r="26" spans="1:50" ht="42" hidden="1" customHeight="1" x14ac:dyDescent="0.2">
      <c r="A26" s="93" t="str">
        <f>'2 CONTEXTO E IDENTIFICACIÓN'!A26</f>
        <v>R16</v>
      </c>
      <c r="B26" s="94" t="str">
        <f>+'2 CONTEXTO E IDENTIFICACIÓN'!E26</f>
        <v xml:space="preserve">  </v>
      </c>
      <c r="C26" s="123" t="str">
        <f>+'3 PROBABIL E IMPACTO INHERENTE'!E26</f>
        <v/>
      </c>
      <c r="D26" s="129" t="str">
        <f>+'3 PROBABIL E IMPACTO INHERENTE'!M26</f>
        <v/>
      </c>
      <c r="E26" s="124" t="str">
        <f>+'4 MAPA CALOR INHERENTE'!C26</f>
        <v/>
      </c>
      <c r="F26" s="124" t="str">
        <f>+'4 MAPA CALOR INHERENTE'!D26</f>
        <v/>
      </c>
      <c r="G26" s="94" t="str">
        <f>+'4 MAPA CALOR INHERENTE'!E26</f>
        <v/>
      </c>
      <c r="H26" s="123" t="str">
        <f>+'5 VALORACIÓN DEL CONTROL'!S74</f>
        <v/>
      </c>
      <c r="I26" s="95" t="str">
        <f>+'5 VALORACIÓN DEL CONTROL'!T74</f>
        <v/>
      </c>
      <c r="J26" s="124" t="str">
        <f t="shared" si="3"/>
        <v/>
      </c>
      <c r="K26" s="124" t="str">
        <f t="shared" si="4"/>
        <v/>
      </c>
      <c r="L26" s="94" t="str">
        <f t="shared" si="5"/>
        <v/>
      </c>
      <c r="M26" s="94" t="str">
        <f t="shared" si="0"/>
        <v/>
      </c>
      <c r="N26" s="94" t="str">
        <f t="shared" si="1"/>
        <v/>
      </c>
      <c r="O26" s="204"/>
      <c r="P26" s="94" t="str">
        <f t="shared" si="2"/>
        <v/>
      </c>
      <c r="Q26" s="204"/>
      <c r="R26" s="204"/>
      <c r="S26" s="205"/>
      <c r="T26" s="205"/>
      <c r="U26" s="204"/>
      <c r="V26" s="204"/>
      <c r="W26" s="204"/>
      <c r="X26" s="204"/>
      <c r="Y26" s="204"/>
      <c r="Z26" s="204"/>
      <c r="AA26" s="96"/>
      <c r="AB26" s="96"/>
      <c r="AO26" s="92"/>
      <c r="AP26" s="113"/>
      <c r="AQ26" s="113"/>
      <c r="AR26" s="113"/>
      <c r="AS26" s="113"/>
      <c r="AT26" s="113"/>
      <c r="AU26" s="113"/>
      <c r="AV26" s="100"/>
      <c r="AW26" s="92"/>
      <c r="AX26" s="92"/>
    </row>
    <row r="27" spans="1:50" ht="42" hidden="1" customHeight="1" x14ac:dyDescent="0.25">
      <c r="A27" s="93" t="str">
        <f>'2 CONTEXTO E IDENTIFICACIÓN'!A27</f>
        <v>R17</v>
      </c>
      <c r="B27" s="94" t="str">
        <f>+'2 CONTEXTO E IDENTIFICACIÓN'!E27</f>
        <v xml:space="preserve">  </v>
      </c>
      <c r="C27" s="123" t="str">
        <f>+'3 PROBABIL E IMPACTO INHERENTE'!E27</f>
        <v/>
      </c>
      <c r="D27" s="129" t="str">
        <f>+'3 PROBABIL E IMPACTO INHERENTE'!M27</f>
        <v/>
      </c>
      <c r="E27" s="124" t="str">
        <f>+'4 MAPA CALOR INHERENTE'!C27</f>
        <v/>
      </c>
      <c r="F27" s="124" t="str">
        <f>+'4 MAPA CALOR INHERENTE'!D27</f>
        <v/>
      </c>
      <c r="G27" s="94" t="str">
        <f>+'4 MAPA CALOR INHERENTE'!E27</f>
        <v/>
      </c>
      <c r="H27" s="123" t="str">
        <f>+'5 VALORACIÓN DEL CONTROL'!S78</f>
        <v/>
      </c>
      <c r="I27" s="95" t="str">
        <f>+'5 VALORACIÓN DEL CONTROL'!T78</f>
        <v/>
      </c>
      <c r="J27" s="124" t="str">
        <f t="shared" si="3"/>
        <v/>
      </c>
      <c r="K27" s="124" t="str">
        <f t="shared" si="4"/>
        <v/>
      </c>
      <c r="L27" s="94" t="str">
        <f t="shared" si="5"/>
        <v/>
      </c>
      <c r="M27" s="94" t="str">
        <f t="shared" si="0"/>
        <v/>
      </c>
      <c r="N27" s="94" t="str">
        <f t="shared" si="1"/>
        <v/>
      </c>
      <c r="O27" s="204"/>
      <c r="P27" s="94" t="str">
        <f t="shared" si="2"/>
        <v/>
      </c>
      <c r="Q27" s="204"/>
      <c r="R27" s="204"/>
      <c r="S27" s="205"/>
      <c r="T27" s="205"/>
      <c r="U27" s="204"/>
      <c r="V27" s="204"/>
      <c r="W27" s="204"/>
      <c r="X27" s="204"/>
      <c r="Y27" s="204"/>
      <c r="Z27" s="204"/>
      <c r="AA27" s="96"/>
      <c r="AB27" s="96"/>
    </row>
    <row r="28" spans="1:50" ht="42" hidden="1" customHeight="1" x14ac:dyDescent="0.25">
      <c r="A28" s="93" t="str">
        <f>'2 CONTEXTO E IDENTIFICACIÓN'!A28</f>
        <v>R18</v>
      </c>
      <c r="B28" s="94" t="str">
        <f>+'2 CONTEXTO E IDENTIFICACIÓN'!E28</f>
        <v xml:space="preserve">  </v>
      </c>
      <c r="C28" s="123" t="str">
        <f>+'3 PROBABIL E IMPACTO INHERENTE'!E28</f>
        <v/>
      </c>
      <c r="D28" s="129" t="str">
        <f>+'3 PROBABIL E IMPACTO INHERENTE'!M28</f>
        <v/>
      </c>
      <c r="E28" s="124" t="str">
        <f>+'4 MAPA CALOR INHERENTE'!C28</f>
        <v/>
      </c>
      <c r="F28" s="124" t="str">
        <f>+'4 MAPA CALOR INHERENTE'!D28</f>
        <v/>
      </c>
      <c r="G28" s="94" t="str">
        <f>+'4 MAPA CALOR INHERENTE'!E28</f>
        <v/>
      </c>
      <c r="H28" s="123" t="str">
        <f>+'5 VALORACIÓN DEL CONTROL'!S82</f>
        <v/>
      </c>
      <c r="I28" s="95" t="str">
        <f>+'5 VALORACIÓN DEL CONTROL'!T82</f>
        <v/>
      </c>
      <c r="J28" s="124" t="str">
        <f t="shared" si="3"/>
        <v/>
      </c>
      <c r="K28" s="124" t="str">
        <f t="shared" si="4"/>
        <v/>
      </c>
      <c r="L28" s="94" t="str">
        <f t="shared" si="5"/>
        <v/>
      </c>
      <c r="M28" s="94" t="str">
        <f t="shared" si="0"/>
        <v/>
      </c>
      <c r="N28" s="94" t="str">
        <f t="shared" si="1"/>
        <v/>
      </c>
      <c r="O28" s="204"/>
      <c r="P28" s="94" t="str">
        <f t="shared" si="2"/>
        <v/>
      </c>
      <c r="Q28" s="204"/>
      <c r="R28" s="204"/>
      <c r="S28" s="205"/>
      <c r="T28" s="205"/>
      <c r="U28" s="204"/>
      <c r="V28" s="204"/>
      <c r="W28" s="204"/>
      <c r="X28" s="204"/>
      <c r="Y28" s="204"/>
      <c r="Z28" s="204"/>
      <c r="AA28" s="96"/>
      <c r="AB28" s="96"/>
    </row>
    <row r="29" spans="1:50" ht="42" hidden="1" customHeight="1" x14ac:dyDescent="0.25">
      <c r="A29" s="93" t="str">
        <f>'2 CONTEXTO E IDENTIFICACIÓN'!A29</f>
        <v>R19</v>
      </c>
      <c r="B29" s="94" t="str">
        <f>+'2 CONTEXTO E IDENTIFICACIÓN'!E29</f>
        <v xml:space="preserve">  </v>
      </c>
      <c r="C29" s="123" t="str">
        <f>+'3 PROBABIL E IMPACTO INHERENTE'!E29</f>
        <v/>
      </c>
      <c r="D29" s="129" t="str">
        <f>+'3 PROBABIL E IMPACTO INHERENTE'!M29</f>
        <v/>
      </c>
      <c r="E29" s="124" t="str">
        <f>+'4 MAPA CALOR INHERENTE'!C29</f>
        <v/>
      </c>
      <c r="F29" s="124" t="str">
        <f>+'4 MAPA CALOR INHERENTE'!D29</f>
        <v/>
      </c>
      <c r="G29" s="94" t="str">
        <f>+'4 MAPA CALOR INHERENTE'!E29</f>
        <v/>
      </c>
      <c r="H29" s="123" t="str">
        <f>+'5 VALORACIÓN DEL CONTROL'!S86</f>
        <v/>
      </c>
      <c r="I29" s="95" t="str">
        <f>+'5 VALORACIÓN DEL CONTROL'!T86</f>
        <v/>
      </c>
      <c r="J29" s="124" t="str">
        <f t="shared" si="3"/>
        <v/>
      </c>
      <c r="K29" s="124" t="str">
        <f t="shared" si="4"/>
        <v/>
      </c>
      <c r="L29" s="94" t="str">
        <f t="shared" si="5"/>
        <v/>
      </c>
      <c r="M29" s="94" t="str">
        <f t="shared" si="0"/>
        <v/>
      </c>
      <c r="N29" s="94" t="str">
        <f t="shared" si="1"/>
        <v/>
      </c>
      <c r="O29" s="204"/>
      <c r="P29" s="94" t="str">
        <f t="shared" si="2"/>
        <v/>
      </c>
      <c r="Q29" s="204"/>
      <c r="R29" s="204"/>
      <c r="S29" s="205"/>
      <c r="T29" s="205"/>
      <c r="U29" s="204"/>
      <c r="V29" s="204"/>
      <c r="W29" s="204"/>
      <c r="X29" s="204"/>
      <c r="Y29" s="204"/>
      <c r="Z29" s="204"/>
      <c r="AA29" s="96"/>
      <c r="AB29" s="96"/>
    </row>
    <row r="30" spans="1:50" ht="42" hidden="1" customHeight="1" x14ac:dyDescent="0.25">
      <c r="A30" s="93" t="str">
        <f>'2 CONTEXTO E IDENTIFICACIÓN'!A30</f>
        <v>R20</v>
      </c>
      <c r="B30" s="94" t="str">
        <f>+'2 CONTEXTO E IDENTIFICACIÓN'!E30</f>
        <v xml:space="preserve">  </v>
      </c>
      <c r="C30" s="123" t="str">
        <f>+'3 PROBABIL E IMPACTO INHERENTE'!E30</f>
        <v/>
      </c>
      <c r="D30" s="129" t="str">
        <f>+'3 PROBABIL E IMPACTO INHERENTE'!M30</f>
        <v/>
      </c>
      <c r="E30" s="124" t="str">
        <f>+'4 MAPA CALOR INHERENTE'!C30</f>
        <v/>
      </c>
      <c r="F30" s="124" t="str">
        <f>+'4 MAPA CALOR INHERENTE'!D30</f>
        <v/>
      </c>
      <c r="G30" s="94" t="str">
        <f>+'4 MAPA CALOR INHERENTE'!E30</f>
        <v/>
      </c>
      <c r="H30" s="123" t="str">
        <f>+'5 VALORACIÓN DEL CONTROL'!S90</f>
        <v/>
      </c>
      <c r="I30" s="95" t="str">
        <f>+'5 VALORACIÓN DEL CONTROL'!T90</f>
        <v/>
      </c>
      <c r="J30" s="124" t="str">
        <f t="shared" si="3"/>
        <v/>
      </c>
      <c r="K30" s="124" t="str">
        <f t="shared" si="4"/>
        <v/>
      </c>
      <c r="L30" s="94" t="str">
        <f t="shared" si="5"/>
        <v/>
      </c>
      <c r="M30" s="94" t="str">
        <f t="shared" si="0"/>
        <v/>
      </c>
      <c r="N30" s="94" t="str">
        <f t="shared" si="1"/>
        <v/>
      </c>
      <c r="O30" s="204"/>
      <c r="P30" s="94" t="str">
        <f t="shared" si="2"/>
        <v/>
      </c>
      <c r="Q30" s="204"/>
      <c r="R30" s="204"/>
      <c r="S30" s="205"/>
      <c r="T30" s="205"/>
      <c r="U30" s="204"/>
      <c r="V30" s="204"/>
      <c r="W30" s="204"/>
      <c r="X30" s="204"/>
      <c r="Y30" s="204"/>
      <c r="Z30" s="204"/>
      <c r="AA30" s="96"/>
      <c r="AB30" s="96"/>
    </row>
    <row r="31" spans="1:50" ht="14.45" hidden="1" customHeight="1" x14ac:dyDescent="0.25">
      <c r="B31" s="76"/>
      <c r="D31" s="76"/>
      <c r="G31" s="76"/>
      <c r="I31" s="76"/>
      <c r="L31" s="76"/>
      <c r="M31" s="76"/>
      <c r="N31" s="76"/>
      <c r="O31" s="76"/>
      <c r="P31" s="76"/>
      <c r="Q31" s="76"/>
      <c r="R31" s="76"/>
      <c r="S31" s="130"/>
      <c r="T31" s="130"/>
      <c r="U31" s="76"/>
      <c r="V31" s="76"/>
      <c r="W31" s="76"/>
      <c r="X31" s="76"/>
      <c r="Y31" s="76"/>
      <c r="Z31" s="76"/>
      <c r="AA31" s="76"/>
      <c r="AB31" s="76"/>
      <c r="AM31" s="81"/>
      <c r="AN31" s="81"/>
      <c r="AO31" s="81"/>
      <c r="AP31" s="81"/>
      <c r="AQ31" s="81"/>
      <c r="AR31" s="76"/>
      <c r="AS31" s="76"/>
      <c r="AT31" s="76"/>
      <c r="AU31" s="76"/>
      <c r="AV31" s="76"/>
    </row>
    <row r="32" spans="1:50" ht="39" hidden="1" customHeight="1" x14ac:dyDescent="0.25">
      <c r="B32" s="76"/>
      <c r="D32" s="76"/>
      <c r="G32" s="76"/>
      <c r="I32" s="76"/>
      <c r="L32" s="76"/>
      <c r="M32" s="76"/>
      <c r="N32" s="76"/>
      <c r="O32" s="76"/>
      <c r="P32" s="76"/>
      <c r="Q32" s="76"/>
      <c r="R32" s="76"/>
      <c r="S32" s="130"/>
      <c r="T32" s="130"/>
      <c r="U32" s="76"/>
      <c r="V32" s="76"/>
      <c r="W32" s="76"/>
      <c r="X32" s="76"/>
      <c r="Y32" s="76"/>
      <c r="Z32" s="76"/>
      <c r="AA32" s="76"/>
      <c r="AB32" s="76"/>
      <c r="AM32" s="81"/>
      <c r="AN32" s="81"/>
      <c r="AO32" s="81"/>
      <c r="AP32" s="81"/>
      <c r="AQ32" s="81"/>
      <c r="AR32" s="76"/>
      <c r="AS32" s="76"/>
      <c r="AT32" s="76"/>
      <c r="AU32" s="76"/>
      <c r="AV32" s="76"/>
    </row>
    <row r="33" spans="3:43" s="76" customFormat="1" ht="19.5" customHeight="1" x14ac:dyDescent="0.25">
      <c r="C33" s="306"/>
      <c r="E33" s="125"/>
      <c r="F33" s="125"/>
      <c r="H33" s="81"/>
      <c r="J33" s="125"/>
      <c r="K33" s="125"/>
      <c r="S33" s="130"/>
      <c r="T33" s="130"/>
      <c r="AM33" s="81"/>
      <c r="AN33" s="81"/>
      <c r="AO33" s="81"/>
      <c r="AP33" s="81"/>
      <c r="AQ33" s="81"/>
    </row>
    <row r="34" spans="3:43" s="76" customFormat="1" ht="19.5" customHeight="1" x14ac:dyDescent="0.25">
      <c r="C34" s="306"/>
      <c r="E34" s="125"/>
      <c r="F34" s="125"/>
      <c r="H34" s="81"/>
      <c r="J34" s="125"/>
      <c r="K34" s="125"/>
      <c r="S34" s="130"/>
      <c r="T34" s="130"/>
      <c r="AM34" s="81"/>
      <c r="AN34" s="81"/>
      <c r="AO34" s="81"/>
      <c r="AP34" s="81"/>
      <c r="AQ34" s="81"/>
    </row>
    <row r="35" spans="3:43" s="76" customFormat="1" ht="19.5" customHeight="1" x14ac:dyDescent="0.25">
      <c r="C35" s="306"/>
      <c r="E35" s="125"/>
      <c r="F35" s="125"/>
      <c r="H35" s="81"/>
      <c r="J35" s="125"/>
      <c r="K35" s="125"/>
      <c r="S35" s="130"/>
      <c r="T35" s="130"/>
      <c r="AM35" s="81"/>
      <c r="AN35" s="81"/>
      <c r="AO35" s="81"/>
      <c r="AP35" s="81"/>
      <c r="AQ35" s="81"/>
    </row>
    <row r="36" spans="3:43" s="76" customFormat="1" ht="19.5" customHeight="1" x14ac:dyDescent="0.25">
      <c r="C36" s="306"/>
      <c r="E36" s="125"/>
      <c r="F36" s="125"/>
      <c r="H36" s="81"/>
      <c r="J36" s="125"/>
      <c r="K36" s="125"/>
      <c r="S36" s="130"/>
      <c r="T36" s="130"/>
      <c r="AM36" s="81"/>
      <c r="AN36" s="81"/>
      <c r="AO36" s="81"/>
      <c r="AP36" s="81"/>
      <c r="AQ36" s="81"/>
    </row>
    <row r="37" spans="3:43" s="76" customFormat="1" ht="19.5" customHeight="1" x14ac:dyDescent="0.25">
      <c r="C37" s="306"/>
      <c r="E37" s="125"/>
      <c r="F37" s="125"/>
      <c r="H37" s="81"/>
      <c r="J37" s="125"/>
      <c r="K37" s="125"/>
      <c r="S37" s="130"/>
      <c r="T37" s="130"/>
      <c r="AM37" s="81"/>
      <c r="AN37" s="81"/>
      <c r="AO37" s="81"/>
      <c r="AP37" s="81"/>
      <c r="AQ37" s="81"/>
    </row>
  </sheetData>
  <autoFilter ref="A10:AX10">
    <filterColumn colId="41" showButton="0"/>
    <filterColumn colId="42" showButton="0"/>
    <filterColumn colId="43" showButton="0"/>
    <filterColumn colId="44" showButton="0"/>
    <filterColumn colId="45" showButton="0"/>
    <filterColumn colId="46" showButton="0"/>
  </autoFilter>
  <dataConsolidate/>
  <mergeCells count="13">
    <mergeCell ref="A1:A4"/>
    <mergeCell ref="B6:Z6"/>
    <mergeCell ref="AC11:AC15"/>
    <mergeCell ref="E9:G9"/>
    <mergeCell ref="AF7:AJ7"/>
    <mergeCell ref="J9:L9"/>
    <mergeCell ref="U9:W9"/>
    <mergeCell ref="Q9:T9"/>
    <mergeCell ref="Y1:Z1"/>
    <mergeCell ref="Y2:Z2"/>
    <mergeCell ref="Y3:Z3"/>
    <mergeCell ref="Y4:Z4"/>
    <mergeCell ref="B1:X4"/>
  </mergeCells>
  <conditionalFormatting sqref="E11:E30">
    <cfRule type="cellIs" dxfId="31" priority="6" operator="equal">
      <formula>$AE$15</formula>
    </cfRule>
    <cfRule type="cellIs" dxfId="30" priority="7" operator="equal">
      <formula>$AE$14</formula>
    </cfRule>
    <cfRule type="cellIs" dxfId="29" priority="8" operator="equal">
      <formula>$AE$13</formula>
    </cfRule>
    <cfRule type="cellIs" dxfId="28" priority="9" operator="equal">
      <formula>$AE$12</formula>
    </cfRule>
    <cfRule type="cellIs" dxfId="27" priority="10" operator="equal">
      <formula>$AE$11</formula>
    </cfRule>
  </conditionalFormatting>
  <conditionalFormatting sqref="F11:F30">
    <cfRule type="cellIs" dxfId="26" priority="1" operator="equal">
      <formula>$AF$10</formula>
    </cfRule>
    <cfRule type="cellIs" dxfId="25" priority="2" operator="equal">
      <formula>$AG$10</formula>
    </cfRule>
    <cfRule type="cellIs" dxfId="24" priority="3" operator="equal">
      <formula>$AH$10</formula>
    </cfRule>
    <cfRule type="cellIs" dxfId="23" priority="4" operator="equal">
      <formula>$AI$10</formula>
    </cfRule>
    <cfRule type="cellIs" dxfId="22" priority="5" operator="equal">
      <formula>$AJ$10</formula>
    </cfRule>
  </conditionalFormatting>
  <conditionalFormatting sqref="G11:G30">
    <cfRule type="cellIs" dxfId="21" priority="11" operator="equal">
      <formula>$AF$18</formula>
    </cfRule>
    <cfRule type="cellIs" dxfId="20" priority="12" operator="equal">
      <formula>$AF$19</formula>
    </cfRule>
    <cfRule type="cellIs" dxfId="19" priority="13" operator="equal">
      <formula>$AF$20</formula>
    </cfRule>
    <cfRule type="cellIs" dxfId="18" priority="14" operator="equal">
      <formula>$AF$21</formula>
    </cfRule>
  </conditionalFormatting>
  <conditionalFormatting sqref="I11:J30">
    <cfRule type="cellIs" dxfId="17" priority="15" operator="equal">
      <formula>$AE$15</formula>
    </cfRule>
    <cfRule type="cellIs" dxfId="16" priority="16" operator="equal">
      <formula>$AE$14</formula>
    </cfRule>
    <cfRule type="cellIs" dxfId="15" priority="17" operator="equal">
      <formula>$AE$13</formula>
    </cfRule>
    <cfRule type="cellIs" dxfId="14" priority="18" operator="equal">
      <formula>$AE$12</formula>
    </cfRule>
    <cfRule type="cellIs" dxfId="13" priority="19" operator="equal">
      <formula>$AE$11</formula>
    </cfRule>
  </conditionalFormatting>
  <conditionalFormatting sqref="K11:K30">
    <cfRule type="cellIs" dxfId="12" priority="20" operator="equal">
      <formula>$AF$10</formula>
    </cfRule>
    <cfRule type="cellIs" dxfId="11" priority="21" operator="equal">
      <formula>$AG$10</formula>
    </cfRule>
    <cfRule type="cellIs" dxfId="10" priority="22" operator="equal">
      <formula>$AH$10</formula>
    </cfRule>
    <cfRule type="cellIs" dxfId="9" priority="23" operator="equal">
      <formula>$AI$10</formula>
    </cfRule>
    <cfRule type="cellIs" dxfId="8" priority="24" operator="equal">
      <formula>$AJ$10</formula>
    </cfRule>
  </conditionalFormatting>
  <conditionalFormatting sqref="L11:L30">
    <cfRule type="cellIs" dxfId="7" priority="30" operator="equal">
      <formula>$AF$18</formula>
    </cfRule>
    <cfRule type="cellIs" dxfId="6" priority="31" operator="equal">
      <formula>$AF$19</formula>
    </cfRule>
    <cfRule type="cellIs" dxfId="5" priority="32" operator="equal">
      <formula>$AF$20</formula>
    </cfRule>
    <cfRule type="cellIs" dxfId="4" priority="33" operator="equal">
      <formula>$AF$21</formula>
    </cfRule>
  </conditionalFormatting>
  <dataValidations count="4">
    <dataValidation type="list" allowBlank="1" showInputMessage="1" showErrorMessage="1" sqref="JP11:JV18">
      <formula1>#REF!</formula1>
    </dataValidation>
    <dataValidation allowBlank="1" showInputMessage="1" showErrorMessage="1" prompt="La probabilidad se encuentra determinada por una escala de 1 a 3, siendo 1 la menor probabilidad de ocurrencia del riesgo y 3 la mayor probabilidad de  ocurrencia." sqref="JO10"/>
    <dataValidation allowBlank="1" showInputMessage="1" showErrorMessage="1" prompt="Es la materialización del riesgo y las consecuencias de su aparición. Su escala es: 5 bajo impacto, 10 medio, 20 alto impacto._x000a_" sqref="JP10:JV10"/>
    <dataValidation type="list" allowBlank="1" showInputMessage="1" showErrorMessage="1" sqref="O11:O30">
      <formula1>INDIRECT($N11)</formula1>
    </dataValidation>
  </dataValidations>
  <printOptions horizontalCentered="1" verticalCentered="1"/>
  <pageMargins left="0.31496062992125984" right="0.27559055118110237" top="0.23622047244094491" bottom="0.15748031496062992" header="0" footer="0"/>
  <pageSetup paperSize="5" scale="65" orientation="landscape" r:id="rId1"/>
  <headerFooter alignWithMargins="0">
    <oddFooter>&amp;LMatriz de propiedad y autoría de: Olga Yaneth Aragón Sánchez</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'11 FORMULAS'!$V$3:$V$6</xm:f>
          </x14:formula1>
          <xm:sqref>Z11:Z30</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6"/>
  <sheetViews>
    <sheetView zoomScale="70" zoomScaleNormal="70" workbookViewId="0">
      <selection activeCell="H38" sqref="H38"/>
    </sheetView>
  </sheetViews>
  <sheetFormatPr baseColWidth="10" defaultColWidth="10.85546875" defaultRowHeight="12.75" x14ac:dyDescent="0.2"/>
  <cols>
    <col min="1" max="1" width="32.140625" style="141" customWidth="1" collapsed="1"/>
    <col min="2" max="2" width="38.42578125" style="141" bestFit="1" customWidth="1" collapsed="1"/>
    <col min="3" max="3" width="21.7109375" style="141" customWidth="1" collapsed="1"/>
    <col min="4" max="4" width="10.85546875" style="141" collapsed="1"/>
    <col min="5" max="5" width="20.42578125" style="141" customWidth="1" collapsed="1"/>
    <col min="6" max="6" width="16.42578125" style="141" customWidth="1" collapsed="1"/>
    <col min="7" max="7" width="10.85546875" style="141" collapsed="1"/>
    <col min="8" max="8" width="16" style="141" customWidth="1" collapsed="1"/>
    <col min="9" max="9" width="21" style="141" customWidth="1" collapsed="1"/>
    <col min="10" max="10" width="10.85546875" style="141" collapsed="1"/>
    <col min="11" max="11" width="20.85546875" style="141" customWidth="1" collapsed="1"/>
    <col min="12" max="12" width="10.85546875" style="141" collapsed="1"/>
    <col min="13" max="13" width="21" style="141" customWidth="1" collapsed="1"/>
    <col min="14" max="15" width="10.85546875" style="141" collapsed="1"/>
    <col min="16" max="16" width="14.85546875" style="141" customWidth="1" collapsed="1"/>
    <col min="17" max="17" width="10.85546875" style="141" collapsed="1"/>
    <col min="18" max="18" width="16.42578125" style="141" customWidth="1" collapsed="1"/>
    <col min="19" max="19" width="10.85546875" style="141" collapsed="1"/>
    <col min="20" max="20" width="30.140625" style="141" customWidth="1" collapsed="1"/>
    <col min="21" max="16384" width="10.85546875" style="141" collapsed="1"/>
  </cols>
  <sheetData>
    <row r="1" spans="1:22" ht="25.5" customHeight="1" x14ac:dyDescent="0.2">
      <c r="A1" s="444" t="s">
        <v>267</v>
      </c>
      <c r="B1" s="444"/>
      <c r="E1" s="443" t="s">
        <v>129</v>
      </c>
      <c r="F1" s="443"/>
      <c r="G1" s="443"/>
      <c r="H1" s="443"/>
    </row>
    <row r="2" spans="1:22" ht="48.95" customHeight="1" x14ac:dyDescent="0.2">
      <c r="B2" s="151" t="s">
        <v>48</v>
      </c>
      <c r="C2" s="151"/>
      <c r="E2" s="442" t="s">
        <v>102</v>
      </c>
      <c r="F2" s="442"/>
      <c r="G2" s="442"/>
      <c r="H2" s="442"/>
      <c r="I2" s="442"/>
      <c r="K2" s="442" t="s">
        <v>93</v>
      </c>
      <c r="L2" s="442"/>
      <c r="M2" s="442"/>
      <c r="O2" s="442" t="s">
        <v>110</v>
      </c>
      <c r="P2" s="442"/>
      <c r="R2" s="142" t="s">
        <v>121</v>
      </c>
      <c r="T2" s="142" t="s">
        <v>150</v>
      </c>
      <c r="V2" s="84" t="s">
        <v>128</v>
      </c>
    </row>
    <row r="3" spans="1:22" ht="29.25" thickBot="1" x14ac:dyDescent="0.25">
      <c r="A3" s="143" t="s">
        <v>8</v>
      </c>
      <c r="B3" s="151" t="s">
        <v>8</v>
      </c>
      <c r="C3" s="151" t="s">
        <v>48</v>
      </c>
      <c r="E3" s="144" t="s">
        <v>87</v>
      </c>
      <c r="F3" s="144" t="s">
        <v>88</v>
      </c>
      <c r="H3" s="144" t="s">
        <v>89</v>
      </c>
      <c r="I3" s="144" t="s">
        <v>90</v>
      </c>
      <c r="K3" s="142" t="s">
        <v>94</v>
      </c>
      <c r="L3" s="142" t="s">
        <v>3</v>
      </c>
      <c r="M3" s="142" t="s">
        <v>99</v>
      </c>
      <c r="O3" s="148" t="s">
        <v>87</v>
      </c>
      <c r="P3" s="148" t="s">
        <v>198</v>
      </c>
      <c r="R3" s="143" t="s">
        <v>122</v>
      </c>
      <c r="T3" s="18" t="s">
        <v>134</v>
      </c>
      <c r="V3" s="62" t="s">
        <v>139</v>
      </c>
    </row>
    <row r="4" spans="1:22" ht="28.5" x14ac:dyDescent="0.2">
      <c r="A4" s="150" t="s">
        <v>154</v>
      </c>
      <c r="B4" s="153" t="s">
        <v>154</v>
      </c>
      <c r="C4" s="165" t="s">
        <v>130</v>
      </c>
      <c r="E4" s="143" t="s">
        <v>103</v>
      </c>
      <c r="F4" s="145">
        <v>0.25</v>
      </c>
      <c r="H4" s="143" t="s">
        <v>91</v>
      </c>
      <c r="I4" s="145">
        <v>0.25</v>
      </c>
      <c r="K4" s="143" t="s">
        <v>95</v>
      </c>
      <c r="L4" s="143" t="s">
        <v>97</v>
      </c>
      <c r="M4" s="143" t="s">
        <v>100</v>
      </c>
      <c r="O4" s="143" t="s">
        <v>103</v>
      </c>
      <c r="P4" s="183" t="s">
        <v>51</v>
      </c>
      <c r="R4" s="143" t="s">
        <v>123</v>
      </c>
      <c r="T4" s="18" t="s">
        <v>135</v>
      </c>
      <c r="V4" s="62" t="s">
        <v>141</v>
      </c>
    </row>
    <row r="5" spans="1:22" ht="29.25" thickBot="1" x14ac:dyDescent="0.25">
      <c r="A5" s="150" t="s">
        <v>155</v>
      </c>
      <c r="B5" s="157"/>
      <c r="C5" s="166"/>
      <c r="E5" s="143" t="s">
        <v>104</v>
      </c>
      <c r="F5" s="145">
        <v>0.15</v>
      </c>
      <c r="H5" s="143" t="s">
        <v>92</v>
      </c>
      <c r="I5" s="145">
        <v>0.15</v>
      </c>
      <c r="K5" s="143" t="s">
        <v>96</v>
      </c>
      <c r="L5" s="143" t="s">
        <v>98</v>
      </c>
      <c r="M5" s="143" t="s">
        <v>101</v>
      </c>
      <c r="O5" s="143" t="s">
        <v>104</v>
      </c>
      <c r="P5" s="183" t="s">
        <v>51</v>
      </c>
      <c r="R5" s="143" t="s">
        <v>124</v>
      </c>
      <c r="T5" s="18" t="s">
        <v>136</v>
      </c>
      <c r="V5" s="62" t="s">
        <v>140</v>
      </c>
    </row>
    <row r="6" spans="1:22" ht="28.5" x14ac:dyDescent="0.2">
      <c r="A6" s="150" t="s">
        <v>156</v>
      </c>
      <c r="B6" s="159" t="s">
        <v>155</v>
      </c>
      <c r="C6" s="167" t="s">
        <v>137</v>
      </c>
      <c r="E6" s="143" t="s">
        <v>105</v>
      </c>
      <c r="F6" s="145">
        <v>0.1</v>
      </c>
      <c r="H6" s="143"/>
      <c r="I6" s="143"/>
      <c r="K6" s="143"/>
      <c r="L6" s="143"/>
      <c r="M6" s="143"/>
      <c r="O6" s="143" t="s">
        <v>105</v>
      </c>
      <c r="P6" s="183" t="s">
        <v>84</v>
      </c>
      <c r="R6" s="143" t="s">
        <v>125</v>
      </c>
      <c r="T6" s="18" t="s">
        <v>254</v>
      </c>
      <c r="V6" s="143"/>
    </row>
    <row r="7" spans="1:22" ht="13.5" thickBot="1" x14ac:dyDescent="0.25">
      <c r="A7" s="150" t="s">
        <v>157</v>
      </c>
      <c r="B7" s="157"/>
      <c r="C7" s="166"/>
      <c r="E7" s="143"/>
      <c r="F7" s="145"/>
      <c r="O7" s="146"/>
      <c r="R7" s="143" t="s">
        <v>126</v>
      </c>
    </row>
    <row r="8" spans="1:22" x14ac:dyDescent="0.2">
      <c r="A8" s="150" t="s">
        <v>158</v>
      </c>
      <c r="B8" s="159" t="s">
        <v>156</v>
      </c>
      <c r="C8" s="167" t="s">
        <v>74</v>
      </c>
      <c r="R8" s="143"/>
    </row>
    <row r="9" spans="1:22" ht="26.25" thickBot="1" x14ac:dyDescent="0.25">
      <c r="A9" s="150" t="s">
        <v>159</v>
      </c>
      <c r="B9" s="161"/>
      <c r="C9" s="166"/>
    </row>
    <row r="10" spans="1:22" x14ac:dyDescent="0.2">
      <c r="A10" s="150" t="s">
        <v>160</v>
      </c>
      <c r="B10" s="159" t="s">
        <v>157</v>
      </c>
      <c r="C10" s="167" t="s">
        <v>131</v>
      </c>
    </row>
    <row r="11" spans="1:22" ht="14.1" customHeight="1" thickBot="1" x14ac:dyDescent="0.25">
      <c r="A11" s="152"/>
      <c r="B11" s="157"/>
      <c r="C11" s="166"/>
    </row>
    <row r="12" spans="1:22" ht="14.1" customHeight="1" x14ac:dyDescent="0.2">
      <c r="B12" s="159" t="s">
        <v>158</v>
      </c>
      <c r="C12" s="160" t="s">
        <v>130</v>
      </c>
    </row>
    <row r="13" spans="1:22" ht="14.1" customHeight="1" x14ac:dyDescent="0.2">
      <c r="B13" s="156"/>
      <c r="C13" s="155" t="s">
        <v>137</v>
      </c>
    </row>
    <row r="14" spans="1:22" ht="14.1" customHeight="1" x14ac:dyDescent="0.2">
      <c r="B14" s="154"/>
      <c r="C14" s="155" t="s">
        <v>74</v>
      </c>
    </row>
    <row r="15" spans="1:22" ht="14.1" customHeight="1" x14ac:dyDescent="0.2">
      <c r="B15" s="154"/>
      <c r="C15" s="155" t="s">
        <v>131</v>
      </c>
    </row>
    <row r="16" spans="1:22" ht="14.1" customHeight="1" x14ac:dyDescent="0.2">
      <c r="B16" s="154"/>
      <c r="C16" s="155" t="s">
        <v>46</v>
      </c>
    </row>
    <row r="17" spans="2:3" ht="14.1" customHeight="1" thickBot="1" x14ac:dyDescent="0.25">
      <c r="B17" s="157"/>
      <c r="C17" s="158"/>
    </row>
    <row r="18" spans="2:3" ht="25.5" x14ac:dyDescent="0.2">
      <c r="B18" s="159" t="s">
        <v>159</v>
      </c>
      <c r="C18" s="160" t="s">
        <v>130</v>
      </c>
    </row>
    <row r="19" spans="2:3" ht="14.1" customHeight="1" x14ac:dyDescent="0.2">
      <c r="B19" s="154"/>
      <c r="C19" s="155" t="s">
        <v>137</v>
      </c>
    </row>
    <row r="20" spans="2:3" ht="14.1" customHeight="1" x14ac:dyDescent="0.2">
      <c r="B20" s="154"/>
      <c r="C20" s="155" t="s">
        <v>74</v>
      </c>
    </row>
    <row r="21" spans="2:3" ht="14.1" customHeight="1" x14ac:dyDescent="0.2">
      <c r="B21" s="154"/>
      <c r="C21" s="155" t="s">
        <v>131</v>
      </c>
    </row>
    <row r="22" spans="2:3" ht="14.1" customHeight="1" x14ac:dyDescent="0.2">
      <c r="B22" s="154"/>
      <c r="C22" s="155" t="s">
        <v>46</v>
      </c>
    </row>
    <row r="23" spans="2:3" ht="14.1" customHeight="1" thickBot="1" x14ac:dyDescent="0.25">
      <c r="B23" s="161"/>
      <c r="C23" s="162"/>
    </row>
    <row r="24" spans="2:3" ht="14.1" customHeight="1" x14ac:dyDescent="0.2">
      <c r="B24" s="159" t="s">
        <v>160</v>
      </c>
      <c r="C24" s="160" t="s">
        <v>46</v>
      </c>
    </row>
    <row r="25" spans="2:3" ht="14.1" customHeight="1" x14ac:dyDescent="0.2">
      <c r="B25" s="154"/>
      <c r="C25" s="155" t="s">
        <v>137</v>
      </c>
    </row>
    <row r="26" spans="2:3" ht="14.1" customHeight="1" thickBot="1" x14ac:dyDescent="0.25">
      <c r="B26" s="157"/>
      <c r="C26" s="158"/>
    </row>
  </sheetData>
  <mergeCells count="5">
    <mergeCell ref="E2:I2"/>
    <mergeCell ref="K2:M2"/>
    <mergeCell ref="O2:P2"/>
    <mergeCell ref="E1:H1"/>
    <mergeCell ref="A1:B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13</vt:i4>
      </vt:variant>
    </vt:vector>
  </HeadingPairs>
  <TitlesOfParts>
    <vt:vector size="23" baseType="lpstr">
      <vt:lpstr>1 INSTRUCTIVO</vt:lpstr>
      <vt:lpstr>2 CONTEXTO E IDENTIFICACIÓN</vt:lpstr>
      <vt:lpstr>3 PROBABIL E IMPACTO INHERENTE</vt:lpstr>
      <vt:lpstr>4 MAPA CALOR INHERENTE</vt:lpstr>
      <vt:lpstr>5 VALORACIÓN DEL CONTROL</vt:lpstr>
      <vt:lpstr>6 MAPA CALOR RESIDUAL</vt:lpstr>
      <vt:lpstr>7 MAPA CALOR INHEREN Y RESIDUAL</vt:lpstr>
      <vt:lpstr>8 MAPA RIESGOS</vt:lpstr>
      <vt:lpstr>11 FORMULAS</vt:lpstr>
      <vt:lpstr>9 RIESGO DEL PROCESO</vt:lpstr>
      <vt:lpstr>Afectación_Económica</vt:lpstr>
      <vt:lpstr>'2 CONTEXTO E IDENTIFICACIÓN'!Área_de_impresión</vt:lpstr>
      <vt:lpstr>'3 PROBABIL E IMPACTO INHERENTE'!Área_de_impresión</vt:lpstr>
      <vt:lpstr>E_Relaciones_Laborales</vt:lpstr>
      <vt:lpstr>F_Usuarios_Productos_y_Prácticas_Organizacionales</vt:lpstr>
      <vt:lpstr>G_Daños_Activos_Físicos</vt:lpstr>
      <vt:lpstr>Reducir_mitigar_Transferir_Evitar</vt:lpstr>
      <vt:lpstr>Reputacional</vt:lpstr>
      <vt:lpstr>Requiere_Plan_de_Acción</vt:lpstr>
      <vt:lpstr>Tipo</vt:lpstr>
      <vt:lpstr>'2 CONTEXTO E IDENTIFICACIÓN'!Títulos_a_imprimir</vt:lpstr>
      <vt:lpstr>'3 PROBABIL E IMPACTO INHERENTE'!Títulos_a_imprimir</vt:lpstr>
      <vt:lpstr>'5 VALORACIÓN DEL CONTROL'!Títulos_a_imprimir</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BENAVIDES SALAS</dc:creator>
  <cp:lastModifiedBy>USER</cp:lastModifiedBy>
  <cp:lastPrinted>2021-12-17T22:37:09Z</cp:lastPrinted>
  <dcterms:created xsi:type="dcterms:W3CDTF">2006-09-16T00:00:00Z</dcterms:created>
  <dcterms:modified xsi:type="dcterms:W3CDTF">2025-10-02T17:31:04Z</dcterms:modified>
</cp:coreProperties>
</file>