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KELLY\TRABAJO AMABLE\3 ADMINISTRATIVA\MATRIZ DE RIESGO\MATRICES RECIBIDAS\SEGUIMIENTO A MATRIZ DE RIESGO Y EVIDENCIAS\"/>
    </mc:Choice>
  </mc:AlternateContent>
  <bookViews>
    <workbookView xWindow="-105" yWindow="-105" windowWidth="23250" windowHeight="12450" tabRatio="918" firstSheet="4" activeTab="7"/>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CONTROL'!$A$10:$W$26</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IDENTIFICACIÓN'!$A$1:$I$14</definedName>
    <definedName name="_xlnm.Print_Area" localSheetId="2">'3 PROBABIL E IMPACTO INHERENTE'!$A$1:$Y$16</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52511"/>
  <fileRecoveryPr autoRecover="0"/>
</workbook>
</file>

<file path=xl/calcChain.xml><?xml version="1.0" encoding="utf-8"?>
<calcChain xmlns="http://schemas.openxmlformats.org/spreadsheetml/2006/main">
  <c r="B15" i="35" l="1"/>
  <c r="C15" i="35"/>
  <c r="D15" i="35"/>
  <c r="E15" i="35"/>
  <c r="F15" i="35"/>
  <c r="G15" i="35"/>
  <c r="B16" i="35"/>
  <c r="C16" i="35"/>
  <c r="D16" i="35"/>
  <c r="E16" i="35"/>
  <c r="F16" i="35"/>
  <c r="G16" i="35"/>
  <c r="B17" i="35"/>
  <c r="C17" i="35"/>
  <c r="D17" i="35"/>
  <c r="E17" i="35"/>
  <c r="F17" i="35"/>
  <c r="G17" i="35"/>
  <c r="B18" i="35"/>
  <c r="C18" i="35"/>
  <c r="D18" i="35"/>
  <c r="E18" i="35"/>
  <c r="F18" i="35"/>
  <c r="G18" i="35"/>
  <c r="B19" i="35"/>
  <c r="C19" i="35"/>
  <c r="D19" i="35"/>
  <c r="E19" i="35"/>
  <c r="F19" i="35"/>
  <c r="G19" i="35"/>
  <c r="B20" i="35"/>
  <c r="C20" i="35"/>
  <c r="D20" i="35"/>
  <c r="E20" i="35"/>
  <c r="F20" i="35"/>
  <c r="G20" i="35"/>
  <c r="B21" i="35"/>
  <c r="C21" i="35"/>
  <c r="D21" i="35"/>
  <c r="E21" i="35"/>
  <c r="F21" i="35"/>
  <c r="G21" i="35"/>
  <c r="B22" i="35"/>
  <c r="C22" i="35"/>
  <c r="D22" i="35"/>
  <c r="E22" i="35"/>
  <c r="F22" i="35"/>
  <c r="G22" i="35"/>
  <c r="B23" i="35"/>
  <c r="C23" i="35"/>
  <c r="D23" i="35"/>
  <c r="E23" i="35"/>
  <c r="F23" i="35"/>
  <c r="G23" i="35"/>
  <c r="B24" i="35"/>
  <c r="C24" i="35"/>
  <c r="D24" i="35"/>
  <c r="E24" i="35"/>
  <c r="F24" i="35"/>
  <c r="G24" i="35"/>
  <c r="B25" i="35"/>
  <c r="C25" i="35"/>
  <c r="D25" i="35"/>
  <c r="E25" i="35"/>
  <c r="F25" i="35"/>
  <c r="G25" i="35"/>
  <c r="B26" i="35"/>
  <c r="C26" i="35"/>
  <c r="D26" i="35"/>
  <c r="E26" i="35"/>
  <c r="F26" i="35"/>
  <c r="G26" i="35"/>
  <c r="B27" i="35"/>
  <c r="C27" i="35"/>
  <c r="D27" i="35"/>
  <c r="E27" i="35"/>
  <c r="F27" i="35"/>
  <c r="G27" i="35"/>
  <c r="B28" i="35"/>
  <c r="C28" i="35"/>
  <c r="D28" i="35"/>
  <c r="E28" i="35"/>
  <c r="F28" i="35"/>
  <c r="G28" i="35"/>
  <c r="B29" i="35"/>
  <c r="C29" i="35"/>
  <c r="D29" i="35"/>
  <c r="E29" i="35"/>
  <c r="F29" i="35"/>
  <c r="G29" i="35"/>
  <c r="B30" i="35"/>
  <c r="C30" i="35"/>
  <c r="D30" i="35"/>
  <c r="E30" i="35"/>
  <c r="F30" i="35"/>
  <c r="G30" i="35"/>
  <c r="B31" i="35"/>
  <c r="C31" i="35"/>
  <c r="D31" i="35"/>
  <c r="E31" i="35"/>
  <c r="F31" i="35"/>
  <c r="G31" i="35"/>
  <c r="B32" i="35"/>
  <c r="C32" i="35"/>
  <c r="D32" i="35"/>
  <c r="E32" i="35"/>
  <c r="F32" i="35"/>
  <c r="G32" i="35"/>
  <c r="B33" i="35"/>
  <c r="C33" i="35"/>
  <c r="D33" i="35"/>
  <c r="E33" i="35"/>
  <c r="F33" i="35"/>
  <c r="G33" i="35"/>
  <c r="B34" i="35"/>
  <c r="C34" i="35"/>
  <c r="D34" i="35"/>
  <c r="E34" i="35"/>
  <c r="F34" i="35"/>
  <c r="G34" i="35"/>
  <c r="B35" i="35"/>
  <c r="C35" i="35"/>
  <c r="D35" i="35"/>
  <c r="E35" i="35"/>
  <c r="F35" i="35"/>
  <c r="G35" i="35"/>
  <c r="B36" i="35"/>
  <c r="C36" i="35"/>
  <c r="D36" i="35"/>
  <c r="E36" i="35"/>
  <c r="F36" i="35"/>
  <c r="G36" i="35"/>
  <c r="B37" i="35"/>
  <c r="C37" i="35"/>
  <c r="D37" i="35"/>
  <c r="E37" i="35"/>
  <c r="F37" i="35"/>
  <c r="G37" i="35"/>
  <c r="A22" i="35"/>
  <c r="A23" i="35"/>
  <c r="A24" i="35"/>
  <c r="A25" i="35"/>
  <c r="A26" i="35"/>
  <c r="A27" i="35"/>
  <c r="A28" i="35"/>
  <c r="A29" i="35"/>
  <c r="H14" i="15"/>
  <c r="I14" i="15"/>
  <c r="I11" i="9" l="1"/>
  <c r="M1" i="15" l="1"/>
  <c r="I21" i="9" l="1"/>
  <c r="I19" i="9"/>
  <c r="I15"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H11" i="30"/>
  <c r="I11" i="30" s="1"/>
  <c r="B6" i="33"/>
  <c r="B6" i="37"/>
  <c r="B6" i="36"/>
  <c r="B6" i="35"/>
  <c r="B6" i="9"/>
  <c r="B6" i="31"/>
  <c r="B6" i="15"/>
  <c r="A23" i="9"/>
  <c r="A19" i="9"/>
  <c r="N26" i="9"/>
  <c r="L26" i="9"/>
  <c r="K26" i="9"/>
  <c r="R26" i="9" s="1"/>
  <c r="I26" i="9"/>
  <c r="N25" i="9"/>
  <c r="L25" i="9"/>
  <c r="K25" i="9"/>
  <c r="I25" i="9"/>
  <c r="N24" i="9"/>
  <c r="L24" i="9"/>
  <c r="K24" i="9"/>
  <c r="I24" i="9"/>
  <c r="N23" i="9"/>
  <c r="L23" i="9"/>
  <c r="K23" i="9"/>
  <c r="I23" i="9"/>
  <c r="N22" i="9"/>
  <c r="L22" i="9"/>
  <c r="K22" i="9"/>
  <c r="I22" i="9"/>
  <c r="N21" i="9"/>
  <c r="L21" i="9"/>
  <c r="K21" i="9"/>
  <c r="N20" i="9"/>
  <c r="L20" i="9"/>
  <c r="K20" i="9"/>
  <c r="N19" i="9"/>
  <c r="L19" i="9"/>
  <c r="K19" i="9"/>
  <c r="A15" i="9"/>
  <c r="N18" i="9"/>
  <c r="L18" i="9"/>
  <c r="K18" i="9"/>
  <c r="I18" i="9"/>
  <c r="N17" i="9"/>
  <c r="L17" i="9"/>
  <c r="K17" i="9"/>
  <c r="I17" i="9"/>
  <c r="N16" i="9"/>
  <c r="L16" i="9"/>
  <c r="K16" i="9"/>
  <c r="I16" i="9"/>
  <c r="N15" i="9"/>
  <c r="L15" i="9"/>
  <c r="K15" i="9"/>
  <c r="N13" i="9"/>
  <c r="L13" i="9"/>
  <c r="K13" i="9"/>
  <c r="I13" i="9"/>
  <c r="I14" i="9"/>
  <c r="R22" i="9" l="1"/>
  <c r="R25" i="9"/>
  <c r="R23" i="9"/>
  <c r="R19" i="9"/>
  <c r="R20" i="9"/>
  <c r="R21" i="9"/>
  <c r="R24" i="9"/>
  <c r="R16" i="9"/>
  <c r="R18" i="9"/>
  <c r="R15" i="9"/>
  <c r="R17" i="9"/>
  <c r="R13" i="9"/>
  <c r="L12" i="9" l="1"/>
  <c r="L14" i="9"/>
  <c r="L11" i="9"/>
  <c r="H12" i="30"/>
  <c r="I12" i="30" s="1"/>
  <c r="H13" i="30"/>
  <c r="I13" i="30" s="1"/>
  <c r="H14" i="30"/>
  <c r="I14" i="30" s="1"/>
  <c r="H11" i="15" l="1"/>
  <c r="H12" i="15"/>
  <c r="H13" i="15"/>
  <c r="H15" i="15"/>
  <c r="H16" i="15"/>
  <c r="L11" i="15"/>
  <c r="K12" i="15"/>
  <c r="L12" i="15"/>
  <c r="K13" i="15"/>
  <c r="L13" i="15"/>
  <c r="K14" i="15"/>
  <c r="L14" i="15"/>
  <c r="K15" i="15"/>
  <c r="L15" i="15"/>
  <c r="K16" i="15"/>
  <c r="M16" i="15" s="1"/>
  <c r="L16" i="15"/>
  <c r="K11" i="15"/>
  <c r="I12" i="15"/>
  <c r="I13" i="15"/>
  <c r="I15" i="15"/>
  <c r="I16" i="15"/>
  <c r="I11" i="15"/>
  <c r="D11" i="15"/>
  <c r="D12" i="15"/>
  <c r="D13" i="15"/>
  <c r="D14" i="15"/>
  <c r="D15" i="15"/>
  <c r="D16" i="15"/>
  <c r="M11" i="15" l="1"/>
  <c r="D11" i="36" s="1"/>
  <c r="E15" i="15"/>
  <c r="E11" i="15"/>
  <c r="C11" i="36" s="1"/>
  <c r="E14" i="15"/>
  <c r="E16" i="15"/>
  <c r="E13" i="15"/>
  <c r="C19" i="9" s="1"/>
  <c r="S19" i="9" s="1"/>
  <c r="S20" i="9" s="1"/>
  <c r="S21" i="9" s="1"/>
  <c r="S22" i="9" s="1"/>
  <c r="U19" i="9" s="1"/>
  <c r="M12" i="15"/>
  <c r="C15" i="36"/>
  <c r="N16" i="15"/>
  <c r="D16" i="36"/>
  <c r="M14" i="15"/>
  <c r="E12" i="15"/>
  <c r="C15" i="9" s="1"/>
  <c r="S15" i="9" s="1"/>
  <c r="S16" i="9" s="1"/>
  <c r="S17" i="9" s="1"/>
  <c r="S18" i="9" s="1"/>
  <c r="U15" i="9" s="1"/>
  <c r="F11" i="15"/>
  <c r="M15" i="15"/>
  <c r="M13" i="15"/>
  <c r="E12" i="30"/>
  <c r="B15" i="9" s="1"/>
  <c r="E13" i="30"/>
  <c r="B19" i="9" s="1"/>
  <c r="E14" i="30"/>
  <c r="B23" i="9" s="1"/>
  <c r="E11" i="30"/>
  <c r="C18" i="36" l="1"/>
  <c r="C24" i="36"/>
  <c r="C19" i="36"/>
  <c r="D17" i="36"/>
  <c r="D20" i="36"/>
  <c r="D26" i="36"/>
  <c r="C26" i="36"/>
  <c r="C27" i="36"/>
  <c r="D21" i="36"/>
  <c r="D28" i="36"/>
  <c r="D19" i="36"/>
  <c r="C17" i="36"/>
  <c r="C16" i="36"/>
  <c r="D24" i="36"/>
  <c r="D25" i="36"/>
  <c r="D18" i="36"/>
  <c r="D15" i="36"/>
  <c r="D23" i="36"/>
  <c r="C21" i="36"/>
  <c r="D29" i="36"/>
  <c r="D22" i="36"/>
  <c r="D27" i="36"/>
  <c r="C22" i="36"/>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6" i="9" s="1"/>
  <c r="T17" i="9" s="1"/>
  <c r="T18" i="9" s="1"/>
  <c r="V15" i="9" s="1"/>
  <c r="D30" i="36"/>
  <c r="C30" i="36"/>
  <c r="C23" i="36"/>
  <c r="C20" i="36"/>
  <c r="C11" i="9"/>
  <c r="C29" i="36"/>
  <c r="C28" i="36"/>
  <c r="C13" i="36"/>
  <c r="C25" i="36"/>
  <c r="C12" i="36"/>
  <c r="N13" i="15"/>
  <c r="D13" i="31" s="1"/>
  <c r="N15" i="15"/>
  <c r="D15" i="31" s="1"/>
  <c r="N11" i="15"/>
  <c r="D11" i="31" s="1"/>
  <c r="D11" i="9"/>
  <c r="N12" i="15"/>
  <c r="D12" i="31" s="1"/>
  <c r="N14" i="15"/>
  <c r="D14" i="31" s="1"/>
  <c r="B12" i="15"/>
  <c r="B11" i="15"/>
  <c r="C11" i="31" l="1"/>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B11" i="36"/>
  <c r="A11" i="36"/>
  <c r="E11" i="36" l="1"/>
  <c r="A30" i="35"/>
  <c r="B14" i="35"/>
  <c r="A14" i="35"/>
  <c r="B13" i="35"/>
  <c r="A13" i="35"/>
  <c r="B12" i="35"/>
  <c r="A12" i="35"/>
  <c r="B11" i="35"/>
  <c r="A11" i="35"/>
  <c r="N11" i="9"/>
  <c r="N12" i="9"/>
  <c r="N14" i="9"/>
  <c r="A11" i="9"/>
  <c r="K12"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C13" i="31" s="1"/>
  <c r="E13" i="36" s="1"/>
  <c r="F14" i="15"/>
  <c r="F15" i="15"/>
  <c r="C15" i="31" s="1"/>
  <c r="E15" i="36" s="1"/>
  <c r="F16" i="15"/>
  <c r="E12" i="36" l="1"/>
  <c r="E22" i="36"/>
  <c r="G29" i="36"/>
  <c r="E29" i="36"/>
  <c r="G25" i="36"/>
  <c r="E25" i="36"/>
  <c r="G21" i="36"/>
  <c r="E21" i="36"/>
  <c r="G28" i="36"/>
  <c r="E28" i="36"/>
  <c r="G24" i="36"/>
  <c r="E24" i="36"/>
  <c r="G20" i="36"/>
  <c r="E20" i="36"/>
  <c r="G27" i="36"/>
  <c r="E27" i="36"/>
  <c r="G23" i="36"/>
  <c r="E23" i="36"/>
  <c r="G19" i="36"/>
  <c r="E19" i="36"/>
  <c r="G26" i="36"/>
  <c r="E26" i="36"/>
  <c r="G18" i="36"/>
  <c r="E18" i="36"/>
  <c r="G30" i="36"/>
  <c r="E30" i="36"/>
  <c r="G17" i="36"/>
  <c r="E17" i="36"/>
  <c r="G16" i="36"/>
  <c r="E16" i="36"/>
  <c r="C11" i="35"/>
  <c r="E11" i="35" s="1"/>
  <c r="F11" i="36"/>
  <c r="G11" i="36"/>
  <c r="D11" i="35"/>
  <c r="C14" i="31"/>
  <c r="E14" i="36" s="1"/>
  <c r="E15" i="31"/>
  <c r="G15" i="36" s="1"/>
  <c r="E13" i="31"/>
  <c r="G13" i="36" s="1"/>
  <c r="E12" i="31"/>
  <c r="G12" i="36" s="1"/>
  <c r="K12" i="31" l="1"/>
  <c r="I14" i="31"/>
  <c r="L15" i="31"/>
  <c r="J12" i="31"/>
  <c r="D13" i="37" s="1"/>
  <c r="M13" i="31"/>
  <c r="K15" i="31"/>
  <c r="E16" i="37" s="1"/>
  <c r="I12" i="31"/>
  <c r="J15" i="31"/>
  <c r="D16" i="37" s="1"/>
  <c r="M11" i="31"/>
  <c r="G12" i="37" s="1"/>
  <c r="I15" i="31"/>
  <c r="C16" i="37" s="1"/>
  <c r="L11" i="31"/>
  <c r="J13" i="31"/>
  <c r="D14" i="37" s="1"/>
  <c r="M14" i="31"/>
  <c r="K11" i="31"/>
  <c r="E12" i="37" s="1"/>
  <c r="I13" i="31"/>
  <c r="L14" i="31"/>
  <c r="F15" i="37" s="1"/>
  <c r="J11" i="31"/>
  <c r="M12" i="31"/>
  <c r="I11" i="31"/>
  <c r="L12" i="31"/>
  <c r="F13" i="37" s="1"/>
  <c r="J14" i="31"/>
  <c r="D15" i="37" s="1"/>
  <c r="M15" i="31"/>
  <c r="E13" i="37"/>
  <c r="F16" i="37"/>
  <c r="I18" i="36"/>
  <c r="K18" i="36" s="1"/>
  <c r="I22" i="36"/>
  <c r="K22" i="36" s="1"/>
  <c r="I26" i="36"/>
  <c r="K26" i="36" s="1"/>
  <c r="H23" i="36"/>
  <c r="J23" i="36" s="1"/>
  <c r="L23" i="36" s="1"/>
  <c r="N23" i="36" s="1"/>
  <c r="M23" i="36" s="1"/>
  <c r="P23" i="36" s="1"/>
  <c r="H25" i="36"/>
  <c r="J25" i="36" s="1"/>
  <c r="L25" i="36" s="1"/>
  <c r="N25" i="36" s="1"/>
  <c r="M25" i="36" s="1"/>
  <c r="P25" i="36" s="1"/>
  <c r="H24" i="36"/>
  <c r="J24" i="36" s="1"/>
  <c r="L24" i="36" s="1"/>
  <c r="N24" i="36" s="1"/>
  <c r="M24" i="36" s="1"/>
  <c r="P24" i="36" s="1"/>
  <c r="I19" i="36"/>
  <c r="K19" i="36" s="1"/>
  <c r="I23" i="36"/>
  <c r="K23" i="36" s="1"/>
  <c r="I27" i="36"/>
  <c r="K27" i="36" s="1"/>
  <c r="H21" i="36"/>
  <c r="J21" i="36" s="1"/>
  <c r="L21" i="36" s="1"/>
  <c r="N21" i="36" s="1"/>
  <c r="M21" i="36" s="1"/>
  <c r="P21" i="36" s="1"/>
  <c r="H29" i="36"/>
  <c r="J29" i="36" s="1"/>
  <c r="L29" i="36" s="1"/>
  <c r="N29" i="36" s="1"/>
  <c r="M29" i="36" s="1"/>
  <c r="P29" i="36" s="1"/>
  <c r="G22" i="36"/>
  <c r="H22" i="36"/>
  <c r="J22" i="36" s="1"/>
  <c r="L22" i="36" s="1"/>
  <c r="N22" i="36" s="1"/>
  <c r="M22" i="36" s="1"/>
  <c r="P22" i="36" s="1"/>
  <c r="H18" i="36"/>
  <c r="J18" i="36" s="1"/>
  <c r="L18" i="36" s="1"/>
  <c r="N18" i="36" s="1"/>
  <c r="M18" i="36" s="1"/>
  <c r="P18" i="36" s="1"/>
  <c r="H26" i="36"/>
  <c r="J26" i="36" s="1"/>
  <c r="L26" i="36" s="1"/>
  <c r="N26" i="36" s="1"/>
  <c r="M26" i="36" s="1"/>
  <c r="P26" i="36" s="1"/>
  <c r="I20" i="36"/>
  <c r="K20" i="36" s="1"/>
  <c r="I24" i="36"/>
  <c r="K24" i="36" s="1"/>
  <c r="I28" i="36"/>
  <c r="K28" i="36" s="1"/>
  <c r="H19" i="36"/>
  <c r="J19" i="36" s="1"/>
  <c r="L19" i="36" s="1"/>
  <c r="N19" i="36" s="1"/>
  <c r="M19" i="36" s="1"/>
  <c r="P19" i="36" s="1"/>
  <c r="H27" i="36"/>
  <c r="J27" i="36" s="1"/>
  <c r="L27" i="36" s="1"/>
  <c r="N27" i="36" s="1"/>
  <c r="M27" i="36" s="1"/>
  <c r="P27" i="36" s="1"/>
  <c r="H20" i="36"/>
  <c r="J20" i="36" s="1"/>
  <c r="L20" i="36" s="1"/>
  <c r="N20" i="36" s="1"/>
  <c r="M20" i="36" s="1"/>
  <c r="P20" i="36" s="1"/>
  <c r="H28" i="36"/>
  <c r="J28" i="36" s="1"/>
  <c r="L28" i="36" s="1"/>
  <c r="N28" i="36" s="1"/>
  <c r="M28" i="36" s="1"/>
  <c r="P28" i="36" s="1"/>
  <c r="I21" i="36"/>
  <c r="K21" i="36" s="1"/>
  <c r="I25" i="36"/>
  <c r="K25" i="36" s="1"/>
  <c r="I29" i="36"/>
  <c r="K29" i="36" s="1"/>
  <c r="I12" i="36"/>
  <c r="K12" i="36" s="1"/>
  <c r="D12" i="35"/>
  <c r="F12" i="35" s="1"/>
  <c r="I16" i="36"/>
  <c r="K16" i="36" s="1"/>
  <c r="I17" i="36"/>
  <c r="K17" i="36" s="1"/>
  <c r="D13" i="35"/>
  <c r="F13" i="35" s="1"/>
  <c r="I13" i="36"/>
  <c r="K13" i="36" s="1"/>
  <c r="H13" i="36"/>
  <c r="J13" i="36" s="1"/>
  <c r="C13" i="35"/>
  <c r="E13" i="35" s="1"/>
  <c r="H16" i="36"/>
  <c r="J16" i="36" s="1"/>
  <c r="L16" i="36" s="1"/>
  <c r="N16" i="36" s="1"/>
  <c r="M16" i="36" s="1"/>
  <c r="P16" i="36" s="1"/>
  <c r="H12" i="36"/>
  <c r="J12" i="36" s="1"/>
  <c r="C12" i="35"/>
  <c r="E12" i="35" s="1"/>
  <c r="H17" i="36"/>
  <c r="J17" i="36" s="1"/>
  <c r="L17" i="36" s="1"/>
  <c r="N17" i="36" s="1"/>
  <c r="M17" i="36" s="1"/>
  <c r="P17" i="36" s="1"/>
  <c r="H11" i="36"/>
  <c r="I11" i="36"/>
  <c r="F11" i="35"/>
  <c r="I15" i="36"/>
  <c r="K15" i="36" s="1"/>
  <c r="H15" i="36"/>
  <c r="J15" i="36" s="1"/>
  <c r="L15" i="36" s="1"/>
  <c r="N15" i="36" s="1"/>
  <c r="M15" i="36" s="1"/>
  <c r="P15" i="36" s="1"/>
  <c r="I14" i="36"/>
  <c r="K14" i="36" s="1"/>
  <c r="D14" i="35"/>
  <c r="F14" i="35" s="1"/>
  <c r="C14" i="37"/>
  <c r="C13" i="37"/>
  <c r="H14" i="36"/>
  <c r="J14" i="36" s="1"/>
  <c r="C14" i="35"/>
  <c r="E14" i="35" s="1"/>
  <c r="E14" i="31"/>
  <c r="G14" i="36" s="1"/>
  <c r="B11" i="9"/>
  <c r="A12" i="31"/>
  <c r="B12" i="31"/>
  <c r="A13" i="31"/>
  <c r="B13" i="31"/>
  <c r="A14" i="31"/>
  <c r="F12" i="37" s="1"/>
  <c r="B14" i="31"/>
  <c r="D12" i="37"/>
  <c r="B11" i="31"/>
  <c r="A11" i="31"/>
  <c r="C12" i="37" s="1"/>
  <c r="B14" i="15"/>
  <c r="A14" i="15"/>
  <c r="B13" i="15"/>
  <c r="A13" i="15"/>
  <c r="A12" i="15"/>
  <c r="A11" i="15"/>
  <c r="C15" i="37" l="1"/>
  <c r="G16" i="37"/>
  <c r="K14" i="31"/>
  <c r="E15" i="37" s="1"/>
  <c r="L13" i="31"/>
  <c r="K13" i="31"/>
  <c r="E14" i="37" s="1"/>
  <c r="G12" i="35"/>
  <c r="F14" i="37"/>
  <c r="L12" i="36"/>
  <c r="N12" i="36" s="1"/>
  <c r="M12" i="36" s="1"/>
  <c r="P12" i="36" s="1"/>
  <c r="B17" i="33"/>
  <c r="G14" i="37"/>
  <c r="L13" i="36"/>
  <c r="N13" i="36" s="1"/>
  <c r="M13" i="36" s="1"/>
  <c r="P13" i="36" s="1"/>
  <c r="J11" i="36"/>
  <c r="G11" i="35"/>
  <c r="L11" i="36" s="1"/>
  <c r="G15" i="37"/>
  <c r="G13" i="37"/>
  <c r="K12" i="35"/>
  <c r="I30" i="36"/>
  <c r="K30" i="36" s="1"/>
  <c r="G13" i="35"/>
  <c r="H30" i="36"/>
  <c r="J30" i="36" s="1"/>
  <c r="B16" i="33"/>
  <c r="B19" i="33"/>
  <c r="K11" i="36"/>
  <c r="L14" i="36"/>
  <c r="N14" i="36" s="1"/>
  <c r="M14" i="36" s="1"/>
  <c r="P14" i="36" s="1"/>
  <c r="G14" i="35"/>
  <c r="B18" i="33"/>
  <c r="L14" i="35" l="1"/>
  <c r="O15" i="35"/>
  <c r="O16" i="37" s="1"/>
  <c r="M13" i="35"/>
  <c r="L12" i="35"/>
  <c r="L13" i="37" s="1"/>
  <c r="O13" i="35"/>
  <c r="M15" i="35"/>
  <c r="M16" i="37" s="1"/>
  <c r="N15" i="35"/>
  <c r="K14" i="35"/>
  <c r="K15" i="37" s="1"/>
  <c r="M12" i="35"/>
  <c r="L15" i="35"/>
  <c r="L16" i="37" s="1"/>
  <c r="N13" i="35"/>
  <c r="N12" i="35"/>
  <c r="N13" i="37" s="1"/>
  <c r="K15" i="35"/>
  <c r="O11" i="35"/>
  <c r="O12" i="37" s="1"/>
  <c r="M11" i="35"/>
  <c r="K13" i="35"/>
  <c r="K14" i="37" s="1"/>
  <c r="N14" i="35"/>
  <c r="K11" i="35"/>
  <c r="K12" i="37" s="1"/>
  <c r="O14" i="35"/>
  <c r="L13" i="35"/>
  <c r="L14" i="37" s="1"/>
  <c r="N11" i="35"/>
  <c r="M14" i="35"/>
  <c r="M15" i="37" s="1"/>
  <c r="O12" i="35"/>
  <c r="O13" i="37" s="1"/>
  <c r="L11" i="35"/>
  <c r="L12" i="37" s="1"/>
  <c r="N11" i="36"/>
  <c r="B20" i="33"/>
  <c r="N12" i="37"/>
  <c r="K13" i="37"/>
  <c r="L15" i="37"/>
  <c r="N14" i="37"/>
  <c r="N15" i="37"/>
  <c r="M13" i="37"/>
  <c r="M12" i="37"/>
  <c r="O15" i="37"/>
  <c r="K16" i="37"/>
  <c r="O14" i="37"/>
  <c r="M14" i="37"/>
  <c r="N16" i="37"/>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<sst xmlns="http://schemas.openxmlformats.org/spreadsheetml/2006/main" count="739" uniqueCount="285">
  <si>
    <t>No. DEL RIESGO</t>
  </si>
  <si>
    <t>RIESGO</t>
  </si>
  <si>
    <t>PROBABILIDAD</t>
  </si>
  <si>
    <t>Frecuencia</t>
  </si>
  <si>
    <t>IMPACTO</t>
  </si>
  <si>
    <t>Moderado</t>
  </si>
  <si>
    <t>Mayor</t>
  </si>
  <si>
    <t>Menor</t>
  </si>
  <si>
    <t>TIPO</t>
  </si>
  <si>
    <t>Probabilidad Residual</t>
  </si>
  <si>
    <t>Impacto Residual</t>
  </si>
  <si>
    <t>R1</t>
  </si>
  <si>
    <t>R2</t>
  </si>
  <si>
    <t>R3</t>
  </si>
  <si>
    <t>R4</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</si>
  <si>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</si>
  <si>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</si>
  <si>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</si>
  <si>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</si>
  <si>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</si>
  <si>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</si>
  <si>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</si>
  <si>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</si>
  <si>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</si>
  <si>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</si>
  <si>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</si>
  <si>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</si>
  <si>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</si>
  <si>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</si>
  <si>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</si>
  <si>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</si>
  <si>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</si>
  <si>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</si>
  <si>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</si>
  <si>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</si>
  <si>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</si>
  <si>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</si>
  <si>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</si>
  <si>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</si>
  <si>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</si>
  <si>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</si>
  <si>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</si>
  <si>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</si>
  <si>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</si>
  <si>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</si>
  <si>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</si>
  <si>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</si>
  <si>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</si>
  <si>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</si>
  <si>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</si>
  <si>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</si>
  <si>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</si>
  <si>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</si>
  <si>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</si>
  <si>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</si>
  <si>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</si>
  <si>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</si>
  <si>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</si>
  <si>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</si>
  <si>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</si>
  <si>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</si>
  <si>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</si>
  <si>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</si>
  <si>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</si>
  <si>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</si>
  <si>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</si>
  <si>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</si>
  <si>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</si>
  <si>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</si>
  <si>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</si>
  <si>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</si>
  <si>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</si>
  <si>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</si>
  <si>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</si>
  <si>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</si>
  <si>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</si>
  <si>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</si>
  <si>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</si>
  <si>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</si>
  <si>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</si>
  <si>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</si>
  <si>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</si>
  <si>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</si>
  <si>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</si>
  <si>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</si>
  <si>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</si>
  <si>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</si>
  <si>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</si>
  <si>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</si>
  <si>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</si>
  <si>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</si>
  <si>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</si>
  <si>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</si>
  <si>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</si>
  <si>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</si>
  <si>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</si>
  <si>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</si>
  <si>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</si>
  <si>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</si>
  <si>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</si>
  <si>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</si>
  <si>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</si>
  <si>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</si>
  <si>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</si>
  <si>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</si>
  <si>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</si>
  <si>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</si>
  <si>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</si>
  <si>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</si>
  <si>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</si>
  <si>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</si>
  <si>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</si>
  <si>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</si>
  <si>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</si>
  <si>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</si>
  <si>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</si>
  <si>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</si>
  <si>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</si>
  <si>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</si>
  <si>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</si>
  <si>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</si>
  <si>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</si>
  <si>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</si>
  <si>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</si>
  <si>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</si>
  <si>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</si>
  <si>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</si>
  <si>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</si>
  <si>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</si>
  <si>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</si>
  <si>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</si>
  <si>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</si>
  <si>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</si>
  <si>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</si>
  <si>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</si>
  <si>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</si>
  <si>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</si>
  <si>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</si>
  <si>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</si>
  <si>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</si>
  <si>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</si>
  <si>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</si>
  <si>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</si>
  <si>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</si>
  <si>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</si>
  <si>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</si>
  <si>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</si>
  <si>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</si>
  <si>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</si>
  <si>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</si>
  <si>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</si>
  <si>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</si>
  <si>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</si>
  <si>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</si>
  <si>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</si>
  <si>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</si>
  <si>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</si>
  <si>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</si>
  <si>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</si>
  <si>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</si>
  <si>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</si>
  <si>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</si>
  <si>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</si>
  <si>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</si>
  <si>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</si>
  <si>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</si>
  <si>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</si>
  <si>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</si>
  <si>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</si>
  <si>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</si>
  <si>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</si>
  <si>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</si>
  <si>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</si>
  <si>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</si>
  <si>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</si>
  <si>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</si>
  <si>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</si>
  <si>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</si>
  <si>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</si>
  <si>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</si>
  <si>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</si>
  <si>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</si>
  <si>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</si>
  <si>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</si>
  <si>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</si>
  <si>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</si>
  <si>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</si>
  <si>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</si>
  <si>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</si>
  <si>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</si>
  <si>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</si>
  <si>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</si>
  <si>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</si>
  <si>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</si>
  <si>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</si>
  <si>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</si>
  <si>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</si>
  <si>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</si>
  <si>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</si>
  <si>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</si>
  <si>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</si>
  <si>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</si>
  <si>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</si>
  <si>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</si>
  <si>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</si>
  <si>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</si>
  <si>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</si>
  <si>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</si>
  <si>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</si>
  <si>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</si>
  <si>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</si>
  <si>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</si>
  <si>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</si>
  <si>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</si>
  <si>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</si>
  <si>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</si>
  <si>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</si>
  <si>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</si>
  <si>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</si>
  <si>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</si>
  <si>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</si>
  <si>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</si>
  <si>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</si>
  <si>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</si>
  <si>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</si>
  <si>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</si>
  <si>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</si>
  <si>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</si>
  <si>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</si>
  <si>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</si>
  <si>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</si>
  <si>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</si>
  <si>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</si>
  <si>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</si>
  <si>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</si>
  <si>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</si>
  <si>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</si>
  <si>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</si>
  <si>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</si>
  <si>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</si>
  <si>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</si>
  <si>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</si>
  <si>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</si>
  <si>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</si>
  <si>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</si>
  <si>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</si>
  <si>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</si>
  <si>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</si>
  <si>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</si>
  <si>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</si>
  <si>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</si>
  <si>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</si>
  <si>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</si>
  <si>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</si>
  <si>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</si>
  <si>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r>
      <t xml:space="preserve">Versión: </t>
    </r>
    <r>
      <rPr>
        <sz val="11"/>
        <rFont val="Arial"/>
        <family val="2"/>
      </rPr>
      <t>001</t>
    </r>
  </si>
  <si>
    <t xml:space="preserve">Código: </t>
  </si>
  <si>
    <t xml:space="preserve">Fecha: </t>
  </si>
  <si>
    <t>Asesorar jurídicamente a los procesos de la entidad, realizar la contratación estatal y ejercer la representación judicial, con el fin de fortalecer y unificar criterios institucionales y defender el patrimonio de la entidad en los procesos judiciales, a través de la emisión de conceptos jurídicos y la aplicación de la normatividad vigente.</t>
  </si>
  <si>
    <t>por emisión de conceptos juridicos erroneos</t>
  </si>
  <si>
    <t>debido a capacitación insuficiente en actualización normativa</t>
  </si>
  <si>
    <t xml:space="preserve">Proceso de jurídica </t>
  </si>
  <si>
    <t>cada vez que se requiera</t>
  </si>
  <si>
    <t xml:space="preserve">Revisa permanentemente y actualiza la normatividad que se requiera para cada una de las actividades que hacen parte del proceso </t>
  </si>
  <si>
    <t>por celebración de contratos sin cumplir los requisitos legales</t>
  </si>
  <si>
    <t>debido a revisión deficiente de los procesos y una indebida aplicación de la normatividad que regula la materia</t>
  </si>
  <si>
    <t xml:space="preserve">establece filtros en la etapa precontractual para los procedimientos de los procesos de selección con el fin de validar el cumplimieno de los requisitos contractuales </t>
  </si>
  <si>
    <t>en cada uno de ellos</t>
  </si>
  <si>
    <t>Por direccionamiento de un proceso de contratación en favor de un tercero</t>
  </si>
  <si>
    <t>debido a la incorporación de condiciones restrictivas en el proceso de contratación</t>
  </si>
  <si>
    <t xml:space="preserve">establece  filtros en la etapa precontractual para a la elaboración del proceso de selección, con el fin de validar el cumplimiento de los requisitos contractuales. </t>
  </si>
  <si>
    <t>En caso de encontrar desviaciones debe informar a las partes interesadas, con el fin de subsanar y asegurar el cumplimiento de requisitos</t>
  </si>
  <si>
    <t xml:space="preserve">
El abogado de contratación  confirmará en el formato denominado verificación de idoneidad y en los estudios previos el cumplimiento de los requisitos de experiencia e idoneidad de cada contratista cada vez que se elabore un contrato.
</t>
  </si>
  <si>
    <t xml:space="preserve">Abogado contratación
</t>
  </si>
  <si>
    <t>Por atención inoportuna (por fuera de términos) de las distintas actuaciones que deben surtirse en los procesos judiciales, tramites extrajudiciales y administrativos a cargo</t>
  </si>
  <si>
    <t>Debido a un indebido control de los términos de los procesos por parte de los apoderados.</t>
  </si>
  <si>
    <t>En caso de encontrar desviaciones deberá informar al jefe de la oficina asesora jurídica.</t>
  </si>
  <si>
    <t>debe Elaborar informe quincenal de seguimiento con el fin de hacer seguimiento y asegurar su atención oportuna</t>
  </si>
  <si>
    <t>Presentar informe quincenal del estado de cada uno de los procesos asignados a los apoderados al jefe de la oficina asesora jurídica</t>
  </si>
  <si>
    <t xml:space="preserve">Abogado representacion judicial
</t>
  </si>
  <si>
    <t>1.Establecer procedimientos claros y estandarizados para la revisión y aprobación de contratos, asegurando que cumplan con la normativa aplicable.
2. Diseñar y aplicar mecanismos de supervisión y auditoría interna para detectar y corregir posibles errores antes de la firma de los contratos.</t>
  </si>
  <si>
    <t>1.Garantizar que los procesos sean abiertos, objetivos y en igualdad de condiciones para todos los participantes.
2. Implementar controles periódicos y auditorías internas para revisar la correcta aplicación de los criterios de contratación y prevenir irregularidades.
3. Brindar formación a los responsables de contratación sobre principios de ética, transparencia y cumplimiento normativo para reducir riesgos de direccionamiento.</t>
  </si>
  <si>
    <t xml:space="preserve">Proceso Jurídico  </t>
  </si>
  <si>
    <t xml:space="preserve">RECOMENDACIÓN 1: </t>
  </si>
  <si>
    <t>RECOMENDACIÓN 1: 
SSAS</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</si>
</sst>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s>
  <cellStyleXfs count="6">
    <xf numFmtId="0" fontId="0" fillId="0" borderId="0"/>
    <xf numFmtId="0" fontId="2" fillId="0" borderId="0"/>
    <xf numFmtId="0" fontId="2" fillId="0" borderId="0"/>
    <xf numFmtId="0" fontId="1" fillId="0" borderId="0"/>
    <xf numFmtId="0" fontId="2" fillId="0" borderId="0"/>
    <xf numFmtId="0" fontId="40" fillId="0" borderId="0"/>
  </cellStyleXfs>
  <cellXfs count="461">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15"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0" fillId="7" borderId="3" xfId="0" applyFont="1" applyFill="1" applyBorder="1" applyAlignment="1">
      <alignment horizontal="center" vertical="center" wrapText="1"/>
    </xf>
    <xf numFmtId="0" fontId="20" fillId="0" borderId="1" xfId="0" applyFont="1" applyBorder="1" applyAlignment="1">
      <alignment vertical="center" wrapText="1"/>
    </xf>
    <xf numFmtId="9" fontId="20" fillId="0" borderId="2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33" xfId="0" applyFont="1" applyBorder="1" applyAlignment="1">
      <alignment vertical="center" wrapText="1"/>
    </xf>
    <xf numFmtId="0" fontId="20" fillId="6"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26" xfId="0" applyFont="1" applyBorder="1" applyAlignment="1">
      <alignment vertical="center" wrapText="1"/>
    </xf>
    <xf numFmtId="0" fontId="20" fillId="3"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4"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5" fillId="0" borderId="1"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6"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1" fillId="0" borderId="4" xfId="0" applyNumberFormat="1" applyFont="1" applyBorder="1" applyAlignment="1">
      <alignment horizontal="center" vertical="center" wrapText="1"/>
    </xf>
    <xf numFmtId="0" fontId="2" fillId="0" borderId="0" xfId="2" applyAlignment="1">
      <alignment horizontal="justify" vertical="center" wrapText="1"/>
    </xf>
    <xf numFmtId="0" fontId="27"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6" fillId="0" borderId="0" xfId="3" applyFont="1" applyAlignment="1">
      <alignment horizontal="center" vertical="center"/>
    </xf>
    <xf numFmtId="0" fontId="27" fillId="11" borderId="1" xfId="0" applyFont="1" applyFill="1" applyBorder="1" applyAlignment="1">
      <alignment horizontal="center" vertical="center" wrapText="1" readingOrder="1"/>
    </xf>
    <xf numFmtId="0" fontId="28" fillId="0" borderId="0" xfId="3" applyFont="1" applyAlignment="1">
      <alignment vertical="center" textRotation="90" wrapText="1"/>
    </xf>
    <xf numFmtId="0" fontId="29" fillId="0" borderId="0" xfId="3" applyFont="1" applyAlignment="1">
      <alignment horizontal="center" vertical="center" wrapText="1"/>
    </xf>
    <xf numFmtId="0" fontId="26" fillId="0" borderId="0" xfId="3" applyFont="1" applyAlignment="1">
      <alignment horizontal="center" vertical="center" wrapText="1"/>
    </xf>
    <xf numFmtId="0" fontId="27" fillId="7" borderId="1" xfId="0" applyFont="1" applyFill="1" applyBorder="1" applyAlignment="1">
      <alignment horizontal="center" vertical="center" wrapText="1" readingOrder="1"/>
    </xf>
    <xf numFmtId="0" fontId="25" fillId="0" borderId="28" xfId="0" applyFont="1" applyBorder="1" applyAlignment="1">
      <alignment horizontal="center" vertical="center" wrapText="1" readingOrder="1"/>
    </xf>
    <xf numFmtId="0" fontId="27" fillId="7" borderId="28" xfId="0" applyFont="1" applyFill="1" applyBorder="1" applyAlignment="1">
      <alignment horizontal="center" vertical="center" wrapText="1" readingOrder="1"/>
    </xf>
    <xf numFmtId="0" fontId="27" fillId="11" borderId="28" xfId="0" applyFont="1" applyFill="1" applyBorder="1" applyAlignment="1">
      <alignment horizontal="center" vertical="center" wrapText="1" readingOrder="1"/>
    </xf>
    <xf numFmtId="0" fontId="27"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6" fillId="0" borderId="0" xfId="3" applyFont="1" applyAlignment="1">
      <alignment vertical="center"/>
    </xf>
    <xf numFmtId="0" fontId="2" fillId="8" borderId="1" xfId="0" applyFont="1" applyFill="1" applyBorder="1" applyAlignment="1">
      <alignment horizontal="center" vertical="center" wrapText="1" readingOrder="1"/>
    </xf>
    <xf numFmtId="0" fontId="24" fillId="0" borderId="0" xfId="0" applyFont="1" applyAlignment="1">
      <alignment vertical="center" readingOrder="1"/>
    </xf>
    <xf numFmtId="0" fontId="30"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1"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wrapText="1"/>
    </xf>
    <xf numFmtId="0" fontId="23" fillId="0" borderId="1" xfId="0" applyFont="1" applyBorder="1" applyAlignment="1">
      <alignment wrapText="1"/>
    </xf>
    <xf numFmtId="0" fontId="21" fillId="0" borderId="1" xfId="0" applyFont="1" applyBorder="1" applyAlignment="1">
      <alignment wrapText="1"/>
    </xf>
    <xf numFmtId="0" fontId="23" fillId="0" borderId="4" xfId="0" applyFont="1" applyBorder="1" applyAlignment="1">
      <alignment wrapText="1"/>
    </xf>
    <xf numFmtId="9" fontId="21" fillId="0" borderId="1" xfId="0" applyNumberFormat="1" applyFont="1" applyBorder="1" applyAlignment="1">
      <alignment wrapText="1"/>
    </xf>
    <xf numFmtId="0" fontId="21" fillId="0" borderId="4" xfId="0" applyFont="1" applyBorder="1" applyAlignment="1">
      <alignment wrapText="1"/>
    </xf>
    <xf numFmtId="0" fontId="13" fillId="0" borderId="1" xfId="2" applyFont="1" applyBorder="1" applyAlignment="1">
      <alignment horizontal="center" vertical="center" wrapText="1"/>
    </xf>
    <xf numFmtId="0" fontId="23" fillId="0" borderId="1" xfId="0" applyFont="1" applyBorder="1" applyAlignment="1">
      <alignment horizontal="center" wrapText="1"/>
    </xf>
    <xf numFmtId="0" fontId="6" fillId="0" borderId="1" xfId="0" applyFont="1" applyBorder="1" applyAlignment="1">
      <alignment horizontal="left" vertical="center" wrapText="1"/>
    </xf>
    <xf numFmtId="0" fontId="21" fillId="0" borderId="8" xfId="0" applyFont="1" applyBorder="1" applyAlignment="1">
      <alignment wrapText="1"/>
    </xf>
    <xf numFmtId="0" fontId="23" fillId="0" borderId="0" xfId="0" applyFont="1" applyAlignment="1">
      <alignment wrapText="1"/>
    </xf>
    <xf numFmtId="0" fontId="21" fillId="0" borderId="11" xfId="0" applyFont="1" applyBorder="1" applyAlignment="1">
      <alignment wrapText="1"/>
    </xf>
    <xf numFmtId="0" fontId="21" fillId="0" borderId="34" xfId="0" applyFont="1" applyBorder="1" applyAlignment="1">
      <alignment wrapText="1"/>
    </xf>
    <xf numFmtId="0" fontId="21" fillId="0" borderId="3" xfId="0" applyFont="1" applyBorder="1" applyAlignment="1">
      <alignment wrapText="1"/>
    </xf>
    <xf numFmtId="0" fontId="21" fillId="0" borderId="26" xfId="0" applyFont="1" applyBorder="1" applyAlignment="1">
      <alignment wrapText="1"/>
    </xf>
    <xf numFmtId="0" fontId="2" fillId="2" borderId="3" xfId="2" applyFill="1" applyBorder="1" applyAlignment="1">
      <alignment wrapText="1"/>
    </xf>
    <xf numFmtId="0" fontId="21" fillId="0" borderId="27" xfId="0" applyFont="1" applyBorder="1" applyAlignment="1">
      <alignment wrapText="1"/>
    </xf>
    <xf numFmtId="0" fontId="21" fillId="0" borderId="29" xfId="0" applyFont="1" applyBorder="1" applyAlignment="1">
      <alignment wrapText="1"/>
    </xf>
    <xf numFmtId="0" fontId="21" fillId="0" borderId="24" xfId="0" applyFont="1" applyBorder="1" applyAlignment="1">
      <alignment wrapText="1"/>
    </xf>
    <xf numFmtId="0" fontId="21" fillId="0" borderId="33" xfId="0" applyFont="1" applyBorder="1" applyAlignment="1">
      <alignment wrapText="1"/>
    </xf>
    <xf numFmtId="0" fontId="2" fillId="2" borderId="27" xfId="2" applyFill="1" applyBorder="1" applyAlignment="1">
      <alignment wrapText="1"/>
    </xf>
    <xf numFmtId="0" fontId="22"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36" xfId="2" applyFont="1" applyBorder="1" applyAlignment="1">
      <alignment horizontal="center" vertical="center"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0" fontId="5" fillId="0" borderId="0" xfId="2" applyFont="1" applyAlignment="1">
      <alignment horizontal="center" vertical="center" wrapText="1"/>
    </xf>
    <xf numFmtId="0" fontId="2" fillId="0" borderId="1" xfId="0" applyFont="1" applyBorder="1" applyAlignment="1">
      <alignment wrapText="1"/>
    </xf>
    <xf numFmtId="0" fontId="27" fillId="0" borderId="0" xfId="0" applyFont="1" applyAlignment="1">
      <alignment horizontal="center" vertical="center" wrapText="1" readingOrder="1"/>
    </xf>
    <xf numFmtId="9" fontId="2" fillId="0" borderId="0" xfId="2" applyNumberFormat="1" applyAlignment="1">
      <alignment horizontal="center" vertical="center" wrapText="1"/>
    </xf>
    <xf numFmtId="9" fontId="21" fillId="0" borderId="0" xfId="0" applyNumberFormat="1" applyFont="1" applyAlignment="1">
      <alignment horizontal="center" vertical="center" wrapText="1"/>
    </xf>
    <xf numFmtId="9" fontId="21" fillId="0" borderId="0" xfId="0" applyNumberFormat="1" applyFont="1" applyAlignment="1">
      <alignment horizontal="left" vertical="center" wrapText="1"/>
    </xf>
    <xf numFmtId="0" fontId="0" fillId="5" borderId="0" xfId="0" applyFill="1"/>
    <xf numFmtId="0" fontId="35" fillId="5" borderId="15" xfId="4" quotePrefix="1" applyFont="1" applyFill="1" applyBorder="1" applyAlignment="1">
      <alignment horizontal="left" vertical="top" wrapText="1"/>
    </xf>
    <xf numFmtId="0" fontId="36" fillId="5" borderId="2" xfId="4" quotePrefix="1" applyFont="1" applyFill="1" applyBorder="1" applyAlignment="1">
      <alignment horizontal="left" vertical="top" wrapText="1"/>
    </xf>
    <xf numFmtId="0" fontId="33"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3" xfId="2" applyFont="1" applyBorder="1" applyAlignment="1">
      <alignment horizontal="center" vertical="center" wrapText="1"/>
    </xf>
    <xf numFmtId="0" fontId="37" fillId="5" borderId="15" xfId="4" quotePrefix="1" applyFont="1" applyFill="1" applyBorder="1" applyAlignment="1">
      <alignment horizontal="justify" vertical="center" wrapText="1"/>
    </xf>
    <xf numFmtId="0" fontId="37" fillId="5" borderId="0" xfId="4" quotePrefix="1" applyFont="1" applyFill="1" applyAlignment="1">
      <alignment horizontal="justify" vertical="center" wrapText="1"/>
    </xf>
    <xf numFmtId="0" fontId="37" fillId="5" borderId="2" xfId="4" quotePrefix="1" applyFont="1" applyFill="1" applyBorder="1" applyAlignment="1">
      <alignment horizontal="justify" vertical="center" wrapText="1"/>
    </xf>
    <xf numFmtId="0" fontId="35" fillId="5" borderId="39" xfId="4" quotePrefix="1" applyFont="1" applyFill="1" applyBorder="1" applyAlignment="1">
      <alignment horizontal="left" vertical="top" wrapText="1"/>
    </xf>
    <xf numFmtId="0" fontId="35" fillId="5" borderId="40" xfId="4" quotePrefix="1" applyFont="1" applyFill="1" applyBorder="1" applyAlignment="1">
      <alignment horizontal="left" vertical="top" wrapText="1"/>
    </xf>
    <xf numFmtId="0" fontId="35" fillId="5" borderId="41" xfId="4" quotePrefix="1" applyFont="1" applyFill="1" applyBorder="1" applyAlignment="1">
      <alignment horizontal="left" vertical="top" wrapText="1"/>
    </xf>
    <xf numFmtId="0" fontId="37" fillId="5" borderId="39" xfId="4" quotePrefix="1" applyFont="1" applyFill="1" applyBorder="1" applyAlignment="1">
      <alignment horizontal="left" vertical="top" wrapText="1"/>
    </xf>
    <xf numFmtId="0" fontId="37" fillId="5" borderId="40" xfId="4" quotePrefix="1" applyFont="1" applyFill="1" applyBorder="1" applyAlignment="1">
      <alignment horizontal="left" vertical="top" wrapText="1"/>
    </xf>
    <xf numFmtId="0" fontId="37" fillId="5" borderId="41"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49"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1" xfId="4" quotePrefix="1" applyFont="1" applyFill="1" applyBorder="1" applyAlignment="1">
      <alignment horizontal="left" vertical="top" wrapText="1"/>
    </xf>
    <xf numFmtId="0" fontId="41" fillId="5" borderId="40" xfId="5" applyFont="1" applyFill="1" applyBorder="1" applyAlignment="1">
      <alignment horizontal="left" vertical="top" wrapText="1" readingOrder="1"/>
    </xf>
    <xf numFmtId="0" fontId="42" fillId="5" borderId="40" xfId="4" applyFont="1" applyFill="1" applyBorder="1" applyAlignment="1">
      <alignment horizontal="justify" vertical="center" wrapText="1"/>
    </xf>
    <xf numFmtId="0" fontId="35" fillId="5" borderId="39" xfId="4" quotePrefix="1" applyFont="1" applyFill="1" applyBorder="1" applyAlignment="1">
      <alignment vertical="top" wrapText="1"/>
    </xf>
    <xf numFmtId="0" fontId="35" fillId="5" borderId="40" xfId="4" quotePrefix="1" applyFont="1" applyFill="1" applyBorder="1" applyAlignment="1">
      <alignment vertical="top" wrapText="1"/>
    </xf>
    <xf numFmtId="0" fontId="35" fillId="5" borderId="41" xfId="4" quotePrefix="1" applyFont="1" applyFill="1" applyBorder="1" applyAlignment="1">
      <alignment vertical="top" wrapText="1"/>
    </xf>
    <xf numFmtId="0" fontId="35" fillId="5" borderId="0" xfId="4" quotePrefix="1" applyFont="1" applyFill="1" applyAlignment="1">
      <alignment vertical="top" wrapText="1"/>
    </xf>
    <xf numFmtId="0" fontId="0" fillId="5" borderId="0" xfId="0" applyFill="1" applyAlignment="1">
      <alignment wrapText="1"/>
    </xf>
    <xf numFmtId="0" fontId="33" fillId="5" borderId="39" xfId="4" applyFont="1" applyFill="1" applyBorder="1" applyAlignment="1">
      <alignment wrapText="1"/>
    </xf>
    <xf numFmtId="0" fontId="33" fillId="5" borderId="40" xfId="4" applyFont="1" applyFill="1" applyBorder="1" applyAlignment="1">
      <alignment wrapText="1"/>
    </xf>
    <xf numFmtId="0" fontId="33" fillId="5" borderId="41" xfId="4" applyFont="1" applyFill="1" applyBorder="1" applyAlignment="1">
      <alignment wrapText="1"/>
    </xf>
    <xf numFmtId="0" fontId="33" fillId="5" borderId="15" xfId="4" applyFont="1" applyFill="1" applyBorder="1" applyAlignment="1">
      <alignment wrapText="1"/>
    </xf>
    <xf numFmtId="0" fontId="33" fillId="5" borderId="2" xfId="4" applyFont="1" applyFill="1" applyBorder="1" applyAlignment="1">
      <alignment wrapText="1"/>
    </xf>
    <xf numFmtId="0" fontId="33" fillId="5" borderId="14" xfId="4" applyFont="1" applyFill="1" applyBorder="1" applyAlignment="1">
      <alignment wrapText="1"/>
    </xf>
    <xf numFmtId="0" fontId="33" fillId="5" borderId="13" xfId="4" applyFont="1" applyFill="1" applyBorder="1" applyAlignment="1">
      <alignment wrapText="1"/>
    </xf>
    <xf numFmtId="0" fontId="33" fillId="5" borderId="12" xfId="4" applyFont="1" applyFill="1" applyBorder="1" applyAlignment="1">
      <alignment wrapText="1"/>
    </xf>
    <xf numFmtId="0" fontId="33" fillId="5" borderId="0" xfId="4" applyFont="1" applyFill="1" applyAlignment="1">
      <alignment wrapText="1"/>
    </xf>
    <xf numFmtId="0" fontId="35" fillId="5" borderId="15" xfId="4" quotePrefix="1" applyFont="1" applyFill="1" applyBorder="1" applyAlignment="1">
      <alignment vertical="top" wrapText="1"/>
    </xf>
    <xf numFmtId="0" fontId="35" fillId="5" borderId="2" xfId="4" quotePrefix="1" applyFont="1" applyFill="1" applyBorder="1" applyAlignment="1">
      <alignment vertical="top" wrapText="1"/>
    </xf>
    <xf numFmtId="0" fontId="36" fillId="5" borderId="0" xfId="4" quotePrefix="1" applyFont="1" applyFill="1" applyAlignment="1">
      <alignment horizontal="left" vertical="top" wrapText="1"/>
    </xf>
    <xf numFmtId="0" fontId="39" fillId="5" borderId="0" xfId="4" applyFont="1" applyFill="1" applyAlignment="1">
      <alignment horizontal="left" vertical="center" wrapText="1"/>
    </xf>
    <xf numFmtId="0" fontId="33" fillId="5" borderId="0" xfId="4" applyFont="1" applyFill="1" applyAlignment="1">
      <alignment horizontal="left" vertical="center" wrapText="1"/>
    </xf>
    <xf numFmtId="0" fontId="33" fillId="5" borderId="0" xfId="4" quotePrefix="1" applyFont="1" applyFill="1" applyAlignment="1">
      <alignment horizontal="left" vertical="center" wrapText="1"/>
    </xf>
    <xf numFmtId="0" fontId="39" fillId="13" borderId="3" xfId="4" applyFont="1" applyFill="1" applyBorder="1" applyAlignment="1">
      <alignment horizontal="center" wrapText="1"/>
    </xf>
    <xf numFmtId="0" fontId="33" fillId="5" borderId="0" xfId="4" applyFont="1" applyFill="1"/>
    <xf numFmtId="0" fontId="41" fillId="5" borderId="0" xfId="0" applyFont="1" applyFill="1" applyAlignment="1">
      <alignment horizontal="left" vertical="center" wrapText="1"/>
    </xf>
    <xf numFmtId="0" fontId="42" fillId="5" borderId="0" xfId="0" applyFont="1" applyFill="1" applyAlignment="1">
      <alignment horizontal="left" vertical="top" wrapText="1"/>
    </xf>
    <xf numFmtId="0" fontId="39" fillId="5" borderId="3" xfId="4" applyFont="1" applyFill="1" applyBorder="1" applyAlignment="1">
      <alignment horizontal="center" vertical="center"/>
    </xf>
    <xf numFmtId="0" fontId="39" fillId="5" borderId="3" xfId="4" applyFont="1" applyFill="1" applyBorder="1" applyAlignment="1">
      <alignment horizontal="center" vertical="center" wrapText="1"/>
    </xf>
    <xf numFmtId="0" fontId="37" fillId="0" borderId="39" xfId="4" quotePrefix="1" applyFont="1" applyBorder="1" applyAlignment="1">
      <alignment horizontal="left" vertical="top" wrapText="1"/>
    </xf>
    <xf numFmtId="0" fontId="37" fillId="0" borderId="40" xfId="4" quotePrefix="1" applyFont="1" applyBorder="1" applyAlignment="1">
      <alignment horizontal="left" vertical="top" wrapText="1"/>
    </xf>
    <xf numFmtId="0" fontId="37" fillId="0" borderId="41"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4" fillId="0" borderId="0" xfId="2" applyNumberFormat="1" applyFont="1" applyAlignment="1">
      <alignment vertical="center"/>
    </xf>
    <xf numFmtId="49" fontId="9" fillId="0" borderId="0" xfId="2" applyNumberFormat="1" applyFont="1" applyAlignme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1" xfId="2" applyFont="1" applyBorder="1" applyAlignment="1">
      <alignment horizontal="left" vertical="center"/>
    </xf>
    <xf numFmtId="0" fontId="45"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3"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5"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48"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5"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14" fontId="24" fillId="4" borderId="1" xfId="2" applyNumberFormat="1" applyFont="1" applyFill="1" applyBorder="1" applyAlignment="1" applyProtection="1">
      <alignment horizontal="justify" vertical="center" wrapText="1"/>
      <protection locked="0"/>
    </xf>
    <xf numFmtId="0" fontId="14" fillId="0" borderId="1" xfId="2" applyFont="1" applyBorder="1" applyAlignment="1">
      <alignment horizontal="center" vertical="center" wrapText="1"/>
    </xf>
    <xf numFmtId="0" fontId="2" fillId="0" borderId="0" xfId="2" applyAlignment="1">
      <alignment horizontal="center" vertical="center" wrapText="1"/>
    </xf>
    <xf numFmtId="0" fontId="14" fillId="0" borderId="1" xfId="2" applyFont="1" applyBorder="1" applyAlignment="1">
      <alignment horizontal="center" vertical="center" wrapText="1"/>
    </xf>
    <xf numFmtId="0" fontId="6" fillId="5" borderId="0" xfId="2" applyFont="1" applyFill="1" applyAlignment="1">
      <alignment horizontal="center" vertical="center" wrapText="1"/>
    </xf>
    <xf numFmtId="9" fontId="21" fillId="0" borderId="4" xfId="0" applyNumberFormat="1" applyFont="1" applyBorder="1" applyAlignment="1">
      <alignment horizontal="center" vertical="center" wrapText="1"/>
    </xf>
    <xf numFmtId="14" fontId="2" fillId="4" borderId="1" xfId="2" applyNumberFormat="1" applyFont="1" applyFill="1" applyBorder="1" applyAlignment="1" applyProtection="1">
      <alignment horizontal="justify" vertical="center" wrapText="1"/>
      <protection locked="0"/>
    </xf>
    <xf numFmtId="0" fontId="14" fillId="0" borderId="0" xfId="2" applyFont="1" applyAlignment="1">
      <alignment horizontal="center"/>
    </xf>
    <xf numFmtId="0" fontId="2" fillId="2" borderId="0" xfId="2" applyFill="1" applyAlignment="1"/>
    <xf numFmtId="0" fontId="2" fillId="4" borderId="1" xfId="2" applyFill="1" applyBorder="1" applyAlignment="1" applyProtection="1">
      <alignment horizontal="left" wrapText="1"/>
      <protection locked="0"/>
    </xf>
    <xf numFmtId="0" fontId="2" fillId="4" borderId="1" xfId="2" applyFill="1" applyBorder="1" applyAlignment="1" applyProtection="1">
      <alignment horizontal="justify" wrapText="1"/>
      <protection locked="0"/>
    </xf>
    <xf numFmtId="0" fontId="2" fillId="0" borderId="0" xfId="2" applyAlignment="1">
      <alignment wrapText="1"/>
    </xf>
    <xf numFmtId="0" fontId="2" fillId="0" borderId="0" xfId="2" applyAlignment="1">
      <alignment horizontal="center" wrapText="1"/>
    </xf>
    <xf numFmtId="0" fontId="2" fillId="4" borderId="1" xfId="2" applyFont="1" applyFill="1" applyBorder="1" applyAlignment="1" applyProtection="1">
      <alignment horizontal="justify" vertical="center" wrapText="1"/>
      <protection locked="0"/>
    </xf>
    <xf numFmtId="0" fontId="42" fillId="5" borderId="1" xfId="4" applyFont="1" applyFill="1" applyBorder="1" applyAlignment="1">
      <alignment horizontal="justify" vertical="center" wrapText="1"/>
    </xf>
    <xf numFmtId="0" fontId="41" fillId="5" borderId="1" xfId="5" applyFont="1" applyFill="1" applyBorder="1" applyAlignment="1">
      <alignment horizontal="left" vertical="top" wrapText="1" readingOrder="1"/>
    </xf>
    <xf numFmtId="0" fontId="41" fillId="5" borderId="1" xfId="0" applyFont="1" applyFill="1" applyBorder="1" applyAlignment="1">
      <alignment horizontal="left" vertical="center" wrapText="1"/>
    </xf>
    <xf numFmtId="0" fontId="35" fillId="5" borderId="49"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1" xfId="4" quotePrefix="1" applyFont="1" applyFill="1" applyBorder="1" applyAlignment="1">
      <alignment horizontal="left" vertical="top" wrapText="1"/>
    </xf>
    <xf numFmtId="0" fontId="41" fillId="13" borderId="44" xfId="5" applyFont="1" applyFill="1" applyBorder="1" applyAlignment="1">
      <alignment horizontal="center" vertical="center" wrapText="1"/>
    </xf>
    <xf numFmtId="0" fontId="41" fillId="13" borderId="45" xfId="5" applyFont="1" applyFill="1" applyBorder="1" applyAlignment="1">
      <alignment horizontal="center" vertical="center" wrapText="1"/>
    </xf>
    <xf numFmtId="0" fontId="41" fillId="13" borderId="58" xfId="4" applyFont="1" applyFill="1" applyBorder="1" applyAlignment="1">
      <alignment horizontal="center" vertical="center" wrapText="1"/>
    </xf>
    <xf numFmtId="0" fontId="41" fillId="13" borderId="59" xfId="4" applyFont="1" applyFill="1" applyBorder="1" applyAlignment="1">
      <alignment horizontal="center" vertical="center" wrapText="1"/>
    </xf>
    <xf numFmtId="0" fontId="41" fillId="13" borderId="46" xfId="4" applyFont="1" applyFill="1" applyBorder="1" applyAlignment="1">
      <alignment horizontal="center" vertical="center" wrapText="1"/>
    </xf>
    <xf numFmtId="0" fontId="41" fillId="13" borderId="47" xfId="4" applyFont="1" applyFill="1" applyBorder="1" applyAlignment="1">
      <alignment horizontal="center" vertical="center" wrapText="1"/>
    </xf>
    <xf numFmtId="0" fontId="35" fillId="5" borderId="15"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39" xfId="4" quotePrefix="1" applyFont="1" applyFill="1" applyBorder="1" applyAlignment="1">
      <alignment horizontal="left" vertical="top" wrapText="1"/>
    </xf>
    <xf numFmtId="0" fontId="35" fillId="5" borderId="40" xfId="4" quotePrefix="1" applyFont="1" applyFill="1" applyBorder="1" applyAlignment="1">
      <alignment horizontal="left" vertical="top" wrapText="1"/>
    </xf>
    <xf numFmtId="0" fontId="35" fillId="5" borderId="41" xfId="4" quotePrefix="1" applyFont="1" applyFill="1" applyBorder="1" applyAlignment="1">
      <alignment horizontal="left" vertical="top" wrapText="1"/>
    </xf>
    <xf numFmtId="0" fontId="35" fillId="5" borderId="3" xfId="4" quotePrefix="1" applyFont="1" applyFill="1" applyBorder="1" applyAlignment="1">
      <alignment horizontal="left" vertical="top" wrapText="1"/>
    </xf>
    <xf numFmtId="0" fontId="35" fillId="5" borderId="1" xfId="4" quotePrefix="1" applyFont="1" applyFill="1" applyBorder="1" applyAlignment="1">
      <alignment horizontal="left" vertical="top" wrapText="1"/>
    </xf>
    <xf numFmtId="0" fontId="35" fillId="5" borderId="26" xfId="4" quotePrefix="1" applyFont="1" applyFill="1" applyBorder="1" applyAlignment="1">
      <alignment horizontal="left" vertical="top" wrapText="1"/>
    </xf>
    <xf numFmtId="0" fontId="41" fillId="5" borderId="54"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2" fillId="5" borderId="56" xfId="0" applyFont="1" applyFill="1" applyBorder="1" applyAlignment="1">
      <alignment horizontal="justify" vertical="center" wrapText="1"/>
    </xf>
    <xf numFmtId="0" fontId="42" fillId="5" borderId="57" xfId="0" applyFont="1" applyFill="1" applyBorder="1" applyAlignment="1">
      <alignment horizontal="justify" vertical="center" wrapText="1"/>
    </xf>
    <xf numFmtId="0" fontId="32" fillId="12" borderId="30" xfId="4" applyFont="1" applyFill="1" applyBorder="1" applyAlignment="1">
      <alignment horizontal="center" vertical="center" wrapText="1"/>
    </xf>
    <xf numFmtId="0" fontId="32" fillId="12" borderId="31" xfId="4" applyFont="1" applyFill="1" applyBorder="1" applyAlignment="1">
      <alignment horizontal="center" vertical="center" wrapText="1"/>
    </xf>
    <xf numFmtId="0" fontId="32" fillId="12"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2"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6" fillId="5" borderId="40" xfId="4" quotePrefix="1" applyFont="1" applyFill="1" applyBorder="1" applyAlignment="1">
      <alignment horizontal="left" vertical="top" wrapText="1"/>
    </xf>
    <xf numFmtId="0" fontId="36" fillId="5" borderId="41" xfId="4" quotePrefix="1" applyFont="1" applyFill="1" applyBorder="1" applyAlignment="1">
      <alignment horizontal="left" vertical="top" wrapText="1"/>
    </xf>
    <xf numFmtId="0" fontId="37" fillId="5" borderId="42" xfId="4" quotePrefix="1" applyFont="1" applyFill="1" applyBorder="1" applyAlignment="1">
      <alignment horizontal="justify" vertical="center" wrapText="1"/>
    </xf>
    <xf numFmtId="0" fontId="37" fillId="5" borderId="9" xfId="4" quotePrefix="1" applyFont="1" applyFill="1" applyBorder="1" applyAlignment="1">
      <alignment horizontal="justify" vertical="center" wrapText="1"/>
    </xf>
    <xf numFmtId="0" fontId="37" fillId="5" borderId="43" xfId="4" quotePrefix="1" applyFont="1" applyFill="1" applyBorder="1" applyAlignment="1">
      <alignment horizontal="justify" vertical="center" wrapText="1"/>
    </xf>
    <xf numFmtId="0" fontId="41" fillId="13" borderId="52" xfId="5" applyFont="1" applyFill="1" applyBorder="1" applyAlignment="1">
      <alignment horizontal="center" vertical="center" wrapText="1"/>
    </xf>
    <xf numFmtId="0" fontId="37" fillId="5" borderId="39" xfId="4" quotePrefix="1" applyFont="1" applyFill="1" applyBorder="1" applyAlignment="1">
      <alignment horizontal="left" vertical="top" wrapText="1"/>
    </xf>
    <xf numFmtId="0" fontId="37" fillId="5" borderId="40" xfId="4" quotePrefix="1" applyFont="1" applyFill="1" applyBorder="1" applyAlignment="1">
      <alignment horizontal="left" vertical="top" wrapText="1"/>
    </xf>
    <xf numFmtId="0" fontId="37" fillId="5" borderId="41" xfId="4" quotePrefix="1" applyFont="1" applyFill="1" applyBorder="1" applyAlignment="1">
      <alignment horizontal="left" vertical="top" wrapText="1"/>
    </xf>
    <xf numFmtId="0" fontId="37" fillId="4" borderId="39"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7"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49" xfId="2" applyFont="1" applyBorder="1" applyAlignment="1">
      <alignment horizontal="center" vertical="center" textRotation="90" wrapText="1"/>
    </xf>
    <xf numFmtId="0" fontId="14" fillId="0" borderId="50"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2" fillId="0" borderId="0" xfId="2" applyAlignment="1">
      <alignment horizontal="center" vertical="center" wrapText="1"/>
    </xf>
    <xf numFmtId="0" fontId="2" fillId="0" borderId="9" xfId="2" applyBorder="1" applyAlignment="1">
      <alignment horizontal="center" vertical="center" wrapText="1"/>
    </xf>
    <xf numFmtId="0" fontId="13" fillId="0" borderId="5" xfId="2"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28"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0" fontId="12" fillId="0" borderId="6" xfId="2" applyFont="1" applyBorder="1" applyAlignment="1">
      <alignment horizontal="justify" vertical="center" wrapText="1"/>
    </xf>
    <xf numFmtId="9" fontId="23" fillId="0" borderId="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28" xfId="0" applyNumberFormat="1" applyFont="1" applyBorder="1" applyAlignment="1">
      <alignment horizontal="center" vertical="center" wrapText="1"/>
    </xf>
    <xf numFmtId="9" fontId="23" fillId="0" borderId="25"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0" fontId="14" fillId="0" borderId="8" xfId="2" applyFont="1" applyBorder="1" applyAlignment="1">
      <alignment horizontal="center" vertical="center" textRotation="90" wrapText="1"/>
    </xf>
    <xf numFmtId="0" fontId="6" fillId="5" borderId="60" xfId="2" applyFont="1" applyFill="1" applyBorder="1" applyAlignment="1">
      <alignment horizontal="left" vertical="center" wrapText="1"/>
    </xf>
    <xf numFmtId="0" fontId="6" fillId="5" borderId="0" xfId="2" applyFont="1" applyFill="1" applyAlignment="1">
      <alignment horizontal="left" vertical="center"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7" xfId="2" applyFont="1" applyBorder="1" applyAlignment="1">
      <alignment horizontal="center" vertical="center" textRotation="90" wrapText="1"/>
    </xf>
    <xf numFmtId="0" fontId="14" fillId="0" borderId="38"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5"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3" fillId="0" borderId="1" xfId="0" applyFont="1" applyBorder="1" applyAlignment="1">
      <alignment horizontal="center" wrapText="1"/>
    </xf>
    <xf numFmtId="0" fontId="23" fillId="0" borderId="9" xfId="0" applyFont="1" applyBorder="1" applyAlignment="1">
      <alignment horizontal="center" wrapText="1"/>
    </xf>
    <xf numFmtId="0" fontId="21"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0" fontId="6" fillId="5" borderId="1" xfId="2" applyFont="1" applyFill="1" applyBorder="1" applyAlignment="1">
      <alignment vertical="center" wrapText="1"/>
    </xf>
    <xf numFmtId="0" fontId="11" fillId="0" borderId="0" xfId="2" applyFont="1" applyAlignment="1">
      <alignment vertical="center" wrapText="1"/>
    </xf>
    <xf numFmtId="0" fontId="10" fillId="2" borderId="0" xfId="2" applyFont="1" applyFill="1" applyAlignment="1">
      <alignment vertical="center" wrapText="1"/>
    </xf>
  </cellXfs>
  <cellStyles count="6">
    <cellStyle name="Nor}al" xfId="1"/>
    <cellStyle name="Normal" xfId="0" builtinId="0"/>
    <cellStyle name="Normal - Style1 2" xfId="4"/>
    <cellStyle name="Normal 2" xfId="2"/>
    <cellStyle name="Normal 2 2" xfId="5"/>
    <cellStyle name="Normal 3" xfId="3"/>
  </cellStyles>
  <dxfs count="143">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 xmlns:a16="http://schemas.microsoft.com/office/drawing/2014/main"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67235</xdr:colOff>
      <xdr:row>3</xdr:row>
      <xdr:rowOff>156882</xdr:rowOff>
    </xdr:to>
    <xdr:pic>
      <xdr:nvPicPr>
        <xdr:cNvPr id="4" name="Imagen 3">
          <a:extLst>
            <a:ext uri="{FF2B5EF4-FFF2-40B4-BE49-F238E27FC236}">
              <a16:creationId xmlns="" xmlns:a16="http://schemas.microsoft.com/office/drawing/2014/main"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 xmlns:a16="http://schemas.microsoft.com/office/drawing/2014/main"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26</xdr:row>
      <xdr:rowOff>0</xdr:rowOff>
    </xdr:from>
    <xdr:to>
      <xdr:col>4</xdr:col>
      <xdr:colOff>90438</xdr:colOff>
      <xdr:row>31</xdr:row>
      <xdr:rowOff>41460</xdr:rowOff>
    </xdr:to>
    <xdr:sp macro="" textlink="">
      <xdr:nvSpPr>
        <xdr:cNvPr id="6238" name="Text Box 15">
          <a:extLst>
            <a:ext uri="{FF2B5EF4-FFF2-40B4-BE49-F238E27FC236}">
              <a16:creationId xmlns=""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39" name="Text Box 16">
          <a:extLst>
            <a:ext uri="{FF2B5EF4-FFF2-40B4-BE49-F238E27FC236}">
              <a16:creationId xmlns=""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0" name="Text Box 17">
          <a:extLst>
            <a:ext uri="{FF2B5EF4-FFF2-40B4-BE49-F238E27FC236}">
              <a16:creationId xmlns=""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479834</xdr:rowOff>
    </xdr:to>
    <xdr:sp macro="" textlink="">
      <xdr:nvSpPr>
        <xdr:cNvPr id="9" name="Text Box 15">
          <a:extLst>
            <a:ext uri="{FF2B5EF4-FFF2-40B4-BE49-F238E27FC236}">
              <a16:creationId xmlns=""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26</xdr:row>
      <xdr:rowOff>0</xdr:rowOff>
    </xdr:from>
    <xdr:ext cx="95250" cy="213632"/>
    <xdr:sp macro="" textlink="">
      <xdr:nvSpPr>
        <xdr:cNvPr id="11" name="Text Box 15">
          <a:extLst>
            <a:ext uri="{FF2B5EF4-FFF2-40B4-BE49-F238E27FC236}">
              <a16:creationId xmlns=""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 name="Text Box 15">
          <a:extLst>
            <a:ext uri="{FF2B5EF4-FFF2-40B4-BE49-F238E27FC236}">
              <a16:creationId xmlns=""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3" name="Text Box 15">
          <a:extLst>
            <a:ext uri="{FF2B5EF4-FFF2-40B4-BE49-F238E27FC236}">
              <a16:creationId xmlns=""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 name="Text Box 15">
          <a:extLst>
            <a:ext uri="{FF2B5EF4-FFF2-40B4-BE49-F238E27FC236}">
              <a16:creationId xmlns=""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5" name="Text Box 15">
          <a:extLst>
            <a:ext uri="{FF2B5EF4-FFF2-40B4-BE49-F238E27FC236}">
              <a16:creationId xmlns=""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 name="Text Box 15">
          <a:extLst>
            <a:ext uri="{FF2B5EF4-FFF2-40B4-BE49-F238E27FC236}">
              <a16:creationId xmlns=""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 name="Text Box 15">
          <a:extLst>
            <a:ext uri="{FF2B5EF4-FFF2-40B4-BE49-F238E27FC236}">
              <a16:creationId xmlns=""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8" name="Text Box 15">
          <a:extLst>
            <a:ext uri="{FF2B5EF4-FFF2-40B4-BE49-F238E27FC236}">
              <a16:creationId xmlns=""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 name="Text Box 15">
          <a:extLst>
            <a:ext uri="{FF2B5EF4-FFF2-40B4-BE49-F238E27FC236}">
              <a16:creationId xmlns=""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0" name="Text Box 15">
          <a:extLst>
            <a:ext uri="{FF2B5EF4-FFF2-40B4-BE49-F238E27FC236}">
              <a16:creationId xmlns=""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 name="Text Box 15">
          <a:extLst>
            <a:ext uri="{FF2B5EF4-FFF2-40B4-BE49-F238E27FC236}">
              <a16:creationId xmlns=""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2" name="Text Box 15">
          <a:extLst>
            <a:ext uri="{FF2B5EF4-FFF2-40B4-BE49-F238E27FC236}">
              <a16:creationId xmlns=""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 name="Text Box 15">
          <a:extLst>
            <a:ext uri="{FF2B5EF4-FFF2-40B4-BE49-F238E27FC236}">
              <a16:creationId xmlns=""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4" name="Text Box 15">
          <a:extLst>
            <a:ext uri="{FF2B5EF4-FFF2-40B4-BE49-F238E27FC236}">
              <a16:creationId xmlns=""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 name="Text Box 16">
          <a:extLst>
            <a:ext uri="{FF2B5EF4-FFF2-40B4-BE49-F238E27FC236}">
              <a16:creationId xmlns=""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 name="Text Box 17">
          <a:extLst>
            <a:ext uri="{FF2B5EF4-FFF2-40B4-BE49-F238E27FC236}">
              <a16:creationId xmlns=""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 name="Text Box 18">
          <a:extLst>
            <a:ext uri="{FF2B5EF4-FFF2-40B4-BE49-F238E27FC236}">
              <a16:creationId xmlns=""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 name="Text Box 19">
          <a:extLst>
            <a:ext uri="{FF2B5EF4-FFF2-40B4-BE49-F238E27FC236}">
              <a16:creationId xmlns=""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26</xdr:row>
      <xdr:rowOff>0</xdr:rowOff>
    </xdr:from>
    <xdr:ext cx="95250" cy="213632"/>
    <xdr:sp macro="" textlink="">
      <xdr:nvSpPr>
        <xdr:cNvPr id="30" name="Text Box 15">
          <a:extLst>
            <a:ext uri="{FF2B5EF4-FFF2-40B4-BE49-F238E27FC236}">
              <a16:creationId xmlns=""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 name="Text Box 16">
          <a:extLst>
            <a:ext uri="{FF2B5EF4-FFF2-40B4-BE49-F238E27FC236}">
              <a16:creationId xmlns=""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 name="Text Box 17">
          <a:extLst>
            <a:ext uri="{FF2B5EF4-FFF2-40B4-BE49-F238E27FC236}">
              <a16:creationId xmlns=""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 name="Text Box 18">
          <a:extLst>
            <a:ext uri="{FF2B5EF4-FFF2-40B4-BE49-F238E27FC236}">
              <a16:creationId xmlns=""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 name="Text Box 19">
          <a:extLst>
            <a:ext uri="{FF2B5EF4-FFF2-40B4-BE49-F238E27FC236}">
              <a16:creationId xmlns=""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 name="Text Box 15">
          <a:extLst>
            <a:ext uri="{FF2B5EF4-FFF2-40B4-BE49-F238E27FC236}">
              <a16:creationId xmlns=""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6" name="Text Box 15">
          <a:extLst>
            <a:ext uri="{FF2B5EF4-FFF2-40B4-BE49-F238E27FC236}">
              <a16:creationId xmlns=""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 name="Text Box 15">
          <a:extLst>
            <a:ext uri="{FF2B5EF4-FFF2-40B4-BE49-F238E27FC236}">
              <a16:creationId xmlns=""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8" name="Text Box 15">
          <a:extLst>
            <a:ext uri="{FF2B5EF4-FFF2-40B4-BE49-F238E27FC236}">
              <a16:creationId xmlns=""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 name="Text Box 15">
          <a:extLst>
            <a:ext uri="{FF2B5EF4-FFF2-40B4-BE49-F238E27FC236}">
              <a16:creationId xmlns=""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0" name="Text Box 15">
          <a:extLst>
            <a:ext uri="{FF2B5EF4-FFF2-40B4-BE49-F238E27FC236}">
              <a16:creationId xmlns=""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 name="Text Box 15">
          <a:extLst>
            <a:ext uri="{FF2B5EF4-FFF2-40B4-BE49-F238E27FC236}">
              <a16:creationId xmlns=""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2" name="Text Box 15">
          <a:extLst>
            <a:ext uri="{FF2B5EF4-FFF2-40B4-BE49-F238E27FC236}">
              <a16:creationId xmlns=""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3" name="Text Box 15">
          <a:extLst>
            <a:ext uri="{FF2B5EF4-FFF2-40B4-BE49-F238E27FC236}">
              <a16:creationId xmlns=""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4" name="Text Box 15">
          <a:extLst>
            <a:ext uri="{FF2B5EF4-FFF2-40B4-BE49-F238E27FC236}">
              <a16:creationId xmlns=""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5" name="Text Box 15">
          <a:extLst>
            <a:ext uri="{FF2B5EF4-FFF2-40B4-BE49-F238E27FC236}">
              <a16:creationId xmlns=""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 name="Text Box 15">
          <a:extLst>
            <a:ext uri="{FF2B5EF4-FFF2-40B4-BE49-F238E27FC236}">
              <a16:creationId xmlns=""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7" name="Text Box 15">
          <a:extLst>
            <a:ext uri="{FF2B5EF4-FFF2-40B4-BE49-F238E27FC236}">
              <a16:creationId xmlns=""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 name="Text Box 15">
          <a:extLst>
            <a:ext uri="{FF2B5EF4-FFF2-40B4-BE49-F238E27FC236}">
              <a16:creationId xmlns=""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9" name="Text Box 15">
          <a:extLst>
            <a:ext uri="{FF2B5EF4-FFF2-40B4-BE49-F238E27FC236}">
              <a16:creationId xmlns=""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0" name="Text Box 16">
          <a:extLst>
            <a:ext uri="{FF2B5EF4-FFF2-40B4-BE49-F238E27FC236}">
              <a16:creationId xmlns=""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1" name="Text Box 17">
          <a:extLst>
            <a:ext uri="{FF2B5EF4-FFF2-40B4-BE49-F238E27FC236}">
              <a16:creationId xmlns=""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 name="Text Box 18">
          <a:extLst>
            <a:ext uri="{FF2B5EF4-FFF2-40B4-BE49-F238E27FC236}">
              <a16:creationId xmlns=""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3" name="Text Box 19">
          <a:extLst>
            <a:ext uri="{FF2B5EF4-FFF2-40B4-BE49-F238E27FC236}">
              <a16:creationId xmlns=""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4" name="Text Box 15">
          <a:extLst>
            <a:ext uri="{FF2B5EF4-FFF2-40B4-BE49-F238E27FC236}">
              <a16:creationId xmlns=""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5" name="Text Box 16">
          <a:extLst>
            <a:ext uri="{FF2B5EF4-FFF2-40B4-BE49-F238E27FC236}">
              <a16:creationId xmlns=""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6" name="Text Box 17">
          <a:extLst>
            <a:ext uri="{FF2B5EF4-FFF2-40B4-BE49-F238E27FC236}">
              <a16:creationId xmlns=""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7" name="Text Box 18">
          <a:extLst>
            <a:ext uri="{FF2B5EF4-FFF2-40B4-BE49-F238E27FC236}">
              <a16:creationId xmlns=""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8" name="Text Box 19">
          <a:extLst>
            <a:ext uri="{FF2B5EF4-FFF2-40B4-BE49-F238E27FC236}">
              <a16:creationId xmlns=""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 name="Text Box 15">
          <a:extLst>
            <a:ext uri="{FF2B5EF4-FFF2-40B4-BE49-F238E27FC236}">
              <a16:creationId xmlns=""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75" name="Text Box 15">
          <a:extLst>
            <a:ext uri="{FF2B5EF4-FFF2-40B4-BE49-F238E27FC236}">
              <a16:creationId xmlns=""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76" name="Text Box 15">
          <a:extLst>
            <a:ext uri="{FF2B5EF4-FFF2-40B4-BE49-F238E27FC236}">
              <a16:creationId xmlns=""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77" name="Text Box 15">
          <a:extLst>
            <a:ext uri="{FF2B5EF4-FFF2-40B4-BE49-F238E27FC236}">
              <a16:creationId xmlns=""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78" name="Text Box 15">
          <a:extLst>
            <a:ext uri="{FF2B5EF4-FFF2-40B4-BE49-F238E27FC236}">
              <a16:creationId xmlns=""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79" name="Text Box 15">
          <a:extLst>
            <a:ext uri="{FF2B5EF4-FFF2-40B4-BE49-F238E27FC236}">
              <a16:creationId xmlns=""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0" name="Text Box 15">
          <a:extLst>
            <a:ext uri="{FF2B5EF4-FFF2-40B4-BE49-F238E27FC236}">
              <a16:creationId xmlns=""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1" name="Text Box 15">
          <a:extLst>
            <a:ext uri="{FF2B5EF4-FFF2-40B4-BE49-F238E27FC236}">
              <a16:creationId xmlns=""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2" name="Text Box 15">
          <a:extLst>
            <a:ext uri="{FF2B5EF4-FFF2-40B4-BE49-F238E27FC236}">
              <a16:creationId xmlns=""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3" name="Text Box 15">
          <a:extLst>
            <a:ext uri="{FF2B5EF4-FFF2-40B4-BE49-F238E27FC236}">
              <a16:creationId xmlns=""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4" name="Text Box 15">
          <a:extLst>
            <a:ext uri="{FF2B5EF4-FFF2-40B4-BE49-F238E27FC236}">
              <a16:creationId xmlns=""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5" name="Text Box 15">
          <a:extLst>
            <a:ext uri="{FF2B5EF4-FFF2-40B4-BE49-F238E27FC236}">
              <a16:creationId xmlns=""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6" name="Text Box 15">
          <a:extLst>
            <a:ext uri="{FF2B5EF4-FFF2-40B4-BE49-F238E27FC236}">
              <a16:creationId xmlns=""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7" name="Text Box 15">
          <a:extLst>
            <a:ext uri="{FF2B5EF4-FFF2-40B4-BE49-F238E27FC236}">
              <a16:creationId xmlns=""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88" name="Text Box 15">
          <a:extLst>
            <a:ext uri="{FF2B5EF4-FFF2-40B4-BE49-F238E27FC236}">
              <a16:creationId xmlns=""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89" name="Text Box 16">
          <a:extLst>
            <a:ext uri="{FF2B5EF4-FFF2-40B4-BE49-F238E27FC236}">
              <a16:creationId xmlns=""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90" name="Text Box 17">
          <a:extLst>
            <a:ext uri="{FF2B5EF4-FFF2-40B4-BE49-F238E27FC236}">
              <a16:creationId xmlns=""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91" name="Text Box 18">
          <a:extLst>
            <a:ext uri="{FF2B5EF4-FFF2-40B4-BE49-F238E27FC236}">
              <a16:creationId xmlns=""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92" name="Text Box 19">
          <a:extLst>
            <a:ext uri="{FF2B5EF4-FFF2-40B4-BE49-F238E27FC236}">
              <a16:creationId xmlns=""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93" name="Text Box 15">
          <a:extLst>
            <a:ext uri="{FF2B5EF4-FFF2-40B4-BE49-F238E27FC236}">
              <a16:creationId xmlns=""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94" name="Text Box 16">
          <a:extLst>
            <a:ext uri="{FF2B5EF4-FFF2-40B4-BE49-F238E27FC236}">
              <a16:creationId xmlns=""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95" name="Text Box 17">
          <a:extLst>
            <a:ext uri="{FF2B5EF4-FFF2-40B4-BE49-F238E27FC236}">
              <a16:creationId xmlns=""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96" name="Text Box 18">
          <a:extLst>
            <a:ext uri="{FF2B5EF4-FFF2-40B4-BE49-F238E27FC236}">
              <a16:creationId xmlns=""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97" name="Text Box 19">
          <a:extLst>
            <a:ext uri="{FF2B5EF4-FFF2-40B4-BE49-F238E27FC236}">
              <a16:creationId xmlns=""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98" name="Text Box 15">
          <a:extLst>
            <a:ext uri="{FF2B5EF4-FFF2-40B4-BE49-F238E27FC236}">
              <a16:creationId xmlns=""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99" name="Text Box 15">
          <a:extLst>
            <a:ext uri="{FF2B5EF4-FFF2-40B4-BE49-F238E27FC236}">
              <a16:creationId xmlns=""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00" name="Text Box 15">
          <a:extLst>
            <a:ext uri="{FF2B5EF4-FFF2-40B4-BE49-F238E27FC236}">
              <a16:creationId xmlns=""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01" name="Text Box 15">
          <a:extLst>
            <a:ext uri="{FF2B5EF4-FFF2-40B4-BE49-F238E27FC236}">
              <a16:creationId xmlns=""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02" name="Text Box 15">
          <a:extLst>
            <a:ext uri="{FF2B5EF4-FFF2-40B4-BE49-F238E27FC236}">
              <a16:creationId xmlns=""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103" name="Text Box 15">
          <a:extLst>
            <a:ext uri="{FF2B5EF4-FFF2-40B4-BE49-F238E27FC236}">
              <a16:creationId xmlns=""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104" name="Text Box 15">
          <a:extLst>
            <a:ext uri="{FF2B5EF4-FFF2-40B4-BE49-F238E27FC236}">
              <a16:creationId xmlns=""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05" name="Text Box 15">
          <a:extLst>
            <a:ext uri="{FF2B5EF4-FFF2-40B4-BE49-F238E27FC236}">
              <a16:creationId xmlns=""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06" name="Text Box 15">
          <a:extLst>
            <a:ext uri="{FF2B5EF4-FFF2-40B4-BE49-F238E27FC236}">
              <a16:creationId xmlns=""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07" name="Text Box 15">
          <a:extLst>
            <a:ext uri="{FF2B5EF4-FFF2-40B4-BE49-F238E27FC236}">
              <a16:creationId xmlns=""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08" name="Text Box 15">
          <a:extLst>
            <a:ext uri="{FF2B5EF4-FFF2-40B4-BE49-F238E27FC236}">
              <a16:creationId xmlns=""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09" name="Text Box 15">
          <a:extLst>
            <a:ext uri="{FF2B5EF4-FFF2-40B4-BE49-F238E27FC236}">
              <a16:creationId xmlns=""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10" name="Text Box 15">
          <a:extLst>
            <a:ext uri="{FF2B5EF4-FFF2-40B4-BE49-F238E27FC236}">
              <a16:creationId xmlns=""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11" name="Text Box 15">
          <a:extLst>
            <a:ext uri="{FF2B5EF4-FFF2-40B4-BE49-F238E27FC236}">
              <a16:creationId xmlns=""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12" name="Text Box 15">
          <a:extLst>
            <a:ext uri="{FF2B5EF4-FFF2-40B4-BE49-F238E27FC236}">
              <a16:creationId xmlns=""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13" name="Text Box 15">
          <a:extLst>
            <a:ext uri="{FF2B5EF4-FFF2-40B4-BE49-F238E27FC236}">
              <a16:creationId xmlns=""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14" name="Text Box 15">
          <a:extLst>
            <a:ext uri="{FF2B5EF4-FFF2-40B4-BE49-F238E27FC236}">
              <a16:creationId xmlns=""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15" name="Text Box 15">
          <a:extLst>
            <a:ext uri="{FF2B5EF4-FFF2-40B4-BE49-F238E27FC236}">
              <a16:creationId xmlns=""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16" name="Text Box 15">
          <a:extLst>
            <a:ext uri="{FF2B5EF4-FFF2-40B4-BE49-F238E27FC236}">
              <a16:creationId xmlns=""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17" name="Text Box 15">
          <a:extLst>
            <a:ext uri="{FF2B5EF4-FFF2-40B4-BE49-F238E27FC236}">
              <a16:creationId xmlns=""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18" name="Text Box 15">
          <a:extLst>
            <a:ext uri="{FF2B5EF4-FFF2-40B4-BE49-F238E27FC236}">
              <a16:creationId xmlns=""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19" name="Text Box 15">
          <a:extLst>
            <a:ext uri="{FF2B5EF4-FFF2-40B4-BE49-F238E27FC236}">
              <a16:creationId xmlns=""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0" name="Text Box 15">
          <a:extLst>
            <a:ext uri="{FF2B5EF4-FFF2-40B4-BE49-F238E27FC236}">
              <a16:creationId xmlns=""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21" name="Text Box 15">
          <a:extLst>
            <a:ext uri="{FF2B5EF4-FFF2-40B4-BE49-F238E27FC236}">
              <a16:creationId xmlns=""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22" name="Text Box 15">
          <a:extLst>
            <a:ext uri="{FF2B5EF4-FFF2-40B4-BE49-F238E27FC236}">
              <a16:creationId xmlns=""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3" name="Text Box 15">
          <a:extLst>
            <a:ext uri="{FF2B5EF4-FFF2-40B4-BE49-F238E27FC236}">
              <a16:creationId xmlns=""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4" name="Text Box 15">
          <a:extLst>
            <a:ext uri="{FF2B5EF4-FFF2-40B4-BE49-F238E27FC236}">
              <a16:creationId xmlns=""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5" name="Text Box 15">
          <a:extLst>
            <a:ext uri="{FF2B5EF4-FFF2-40B4-BE49-F238E27FC236}">
              <a16:creationId xmlns=""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6" name="Text Box 15">
          <a:extLst>
            <a:ext uri="{FF2B5EF4-FFF2-40B4-BE49-F238E27FC236}">
              <a16:creationId xmlns=""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7" name="Text Box 15">
          <a:extLst>
            <a:ext uri="{FF2B5EF4-FFF2-40B4-BE49-F238E27FC236}">
              <a16:creationId xmlns=""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8" name="Text Box 15">
          <a:extLst>
            <a:ext uri="{FF2B5EF4-FFF2-40B4-BE49-F238E27FC236}">
              <a16:creationId xmlns=""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9" name="Text Box 15">
          <a:extLst>
            <a:ext uri="{FF2B5EF4-FFF2-40B4-BE49-F238E27FC236}">
              <a16:creationId xmlns=""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0" name="Text Box 15">
          <a:extLst>
            <a:ext uri="{FF2B5EF4-FFF2-40B4-BE49-F238E27FC236}">
              <a16:creationId xmlns=""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1" name="Text Box 15">
          <a:extLst>
            <a:ext uri="{FF2B5EF4-FFF2-40B4-BE49-F238E27FC236}">
              <a16:creationId xmlns=""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2" name="Text Box 15">
          <a:extLst>
            <a:ext uri="{FF2B5EF4-FFF2-40B4-BE49-F238E27FC236}">
              <a16:creationId xmlns=""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3" name="Text Box 15">
          <a:extLst>
            <a:ext uri="{FF2B5EF4-FFF2-40B4-BE49-F238E27FC236}">
              <a16:creationId xmlns=""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4" name="Text Box 15">
          <a:extLst>
            <a:ext uri="{FF2B5EF4-FFF2-40B4-BE49-F238E27FC236}">
              <a16:creationId xmlns=""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5" name="Text Box 15">
          <a:extLst>
            <a:ext uri="{FF2B5EF4-FFF2-40B4-BE49-F238E27FC236}">
              <a16:creationId xmlns=""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6" name="Text Box 15">
          <a:extLst>
            <a:ext uri="{FF2B5EF4-FFF2-40B4-BE49-F238E27FC236}">
              <a16:creationId xmlns=""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37" name="Text Box 15">
          <a:extLst>
            <a:ext uri="{FF2B5EF4-FFF2-40B4-BE49-F238E27FC236}">
              <a16:creationId xmlns=""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38" name="Text Box 15">
          <a:extLst>
            <a:ext uri="{FF2B5EF4-FFF2-40B4-BE49-F238E27FC236}">
              <a16:creationId xmlns=""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9" name="Text Box 15">
          <a:extLst>
            <a:ext uri="{FF2B5EF4-FFF2-40B4-BE49-F238E27FC236}">
              <a16:creationId xmlns=""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40" name="Text Box 15">
          <a:extLst>
            <a:ext uri="{FF2B5EF4-FFF2-40B4-BE49-F238E27FC236}">
              <a16:creationId xmlns=""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1" name="Text Box 15">
          <a:extLst>
            <a:ext uri="{FF2B5EF4-FFF2-40B4-BE49-F238E27FC236}">
              <a16:creationId xmlns=""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2" name="Text Box 15">
          <a:extLst>
            <a:ext uri="{FF2B5EF4-FFF2-40B4-BE49-F238E27FC236}">
              <a16:creationId xmlns=""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3" name="Text Box 15">
          <a:extLst>
            <a:ext uri="{FF2B5EF4-FFF2-40B4-BE49-F238E27FC236}">
              <a16:creationId xmlns=""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4" name="Text Box 15">
          <a:extLst>
            <a:ext uri="{FF2B5EF4-FFF2-40B4-BE49-F238E27FC236}">
              <a16:creationId xmlns=""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5" name="Text Box 15">
          <a:extLst>
            <a:ext uri="{FF2B5EF4-FFF2-40B4-BE49-F238E27FC236}">
              <a16:creationId xmlns=""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6" name="Text Box 15">
          <a:extLst>
            <a:ext uri="{FF2B5EF4-FFF2-40B4-BE49-F238E27FC236}">
              <a16:creationId xmlns=""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47" name="Text Box 15">
          <a:extLst>
            <a:ext uri="{FF2B5EF4-FFF2-40B4-BE49-F238E27FC236}">
              <a16:creationId xmlns=""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48" name="Text Box 15">
          <a:extLst>
            <a:ext uri="{FF2B5EF4-FFF2-40B4-BE49-F238E27FC236}">
              <a16:creationId xmlns=""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49" name="Text Box 15">
          <a:extLst>
            <a:ext uri="{FF2B5EF4-FFF2-40B4-BE49-F238E27FC236}">
              <a16:creationId xmlns=""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0" name="Text Box 15">
          <a:extLst>
            <a:ext uri="{FF2B5EF4-FFF2-40B4-BE49-F238E27FC236}">
              <a16:creationId xmlns=""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1" name="Text Box 15">
          <a:extLst>
            <a:ext uri="{FF2B5EF4-FFF2-40B4-BE49-F238E27FC236}">
              <a16:creationId xmlns=""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2" name="Text Box 15">
          <a:extLst>
            <a:ext uri="{FF2B5EF4-FFF2-40B4-BE49-F238E27FC236}">
              <a16:creationId xmlns=""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3" name="Text Box 15">
          <a:extLst>
            <a:ext uri="{FF2B5EF4-FFF2-40B4-BE49-F238E27FC236}">
              <a16:creationId xmlns=""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4" name="Text Box 15">
          <a:extLst>
            <a:ext uri="{FF2B5EF4-FFF2-40B4-BE49-F238E27FC236}">
              <a16:creationId xmlns=""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55" name="Text Box 15">
          <a:extLst>
            <a:ext uri="{FF2B5EF4-FFF2-40B4-BE49-F238E27FC236}">
              <a16:creationId xmlns=""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56" name="Text Box 15">
          <a:extLst>
            <a:ext uri="{FF2B5EF4-FFF2-40B4-BE49-F238E27FC236}">
              <a16:creationId xmlns=""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7" name="Text Box 15">
          <a:extLst>
            <a:ext uri="{FF2B5EF4-FFF2-40B4-BE49-F238E27FC236}">
              <a16:creationId xmlns=""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8" name="Text Box 15">
          <a:extLst>
            <a:ext uri="{FF2B5EF4-FFF2-40B4-BE49-F238E27FC236}">
              <a16:creationId xmlns=""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59" name="Text Box 15">
          <a:extLst>
            <a:ext uri="{FF2B5EF4-FFF2-40B4-BE49-F238E27FC236}">
              <a16:creationId xmlns=""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0" name="Text Box 15">
          <a:extLst>
            <a:ext uri="{FF2B5EF4-FFF2-40B4-BE49-F238E27FC236}">
              <a16:creationId xmlns=""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1" name="Text Box 15">
          <a:extLst>
            <a:ext uri="{FF2B5EF4-FFF2-40B4-BE49-F238E27FC236}">
              <a16:creationId xmlns=""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2" name="Text Box 15">
          <a:extLst>
            <a:ext uri="{FF2B5EF4-FFF2-40B4-BE49-F238E27FC236}">
              <a16:creationId xmlns=""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3" name="Text Box 15">
          <a:extLst>
            <a:ext uri="{FF2B5EF4-FFF2-40B4-BE49-F238E27FC236}">
              <a16:creationId xmlns=""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4" name="Text Box 15">
          <a:extLst>
            <a:ext uri="{FF2B5EF4-FFF2-40B4-BE49-F238E27FC236}">
              <a16:creationId xmlns=""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5" name="Text Box 15">
          <a:extLst>
            <a:ext uri="{FF2B5EF4-FFF2-40B4-BE49-F238E27FC236}">
              <a16:creationId xmlns=""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66" name="Text Box 15">
          <a:extLst>
            <a:ext uri="{FF2B5EF4-FFF2-40B4-BE49-F238E27FC236}">
              <a16:creationId xmlns=""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67" name="Text Box 15">
          <a:extLst>
            <a:ext uri="{FF2B5EF4-FFF2-40B4-BE49-F238E27FC236}">
              <a16:creationId xmlns=""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68" name="Text Box 15">
          <a:extLst>
            <a:ext uri="{FF2B5EF4-FFF2-40B4-BE49-F238E27FC236}">
              <a16:creationId xmlns=""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69" name="Text Box 15">
          <a:extLst>
            <a:ext uri="{FF2B5EF4-FFF2-40B4-BE49-F238E27FC236}">
              <a16:creationId xmlns=""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70" name="Text Box 15">
          <a:extLst>
            <a:ext uri="{FF2B5EF4-FFF2-40B4-BE49-F238E27FC236}">
              <a16:creationId xmlns=""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71" name="Text Box 15">
          <a:extLst>
            <a:ext uri="{FF2B5EF4-FFF2-40B4-BE49-F238E27FC236}">
              <a16:creationId xmlns=""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72" name="Text Box 15">
          <a:extLst>
            <a:ext uri="{FF2B5EF4-FFF2-40B4-BE49-F238E27FC236}">
              <a16:creationId xmlns=""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3" name="Text Box 15">
          <a:extLst>
            <a:ext uri="{FF2B5EF4-FFF2-40B4-BE49-F238E27FC236}">
              <a16:creationId xmlns=""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4" name="Text Box 15">
          <a:extLst>
            <a:ext uri="{FF2B5EF4-FFF2-40B4-BE49-F238E27FC236}">
              <a16:creationId xmlns=""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75" name="Text Box 15">
          <a:extLst>
            <a:ext uri="{FF2B5EF4-FFF2-40B4-BE49-F238E27FC236}">
              <a16:creationId xmlns=""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76" name="Text Box 15">
          <a:extLst>
            <a:ext uri="{FF2B5EF4-FFF2-40B4-BE49-F238E27FC236}">
              <a16:creationId xmlns=""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7" name="Text Box 15">
          <a:extLst>
            <a:ext uri="{FF2B5EF4-FFF2-40B4-BE49-F238E27FC236}">
              <a16:creationId xmlns=""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8" name="Text Box 15">
          <a:extLst>
            <a:ext uri="{FF2B5EF4-FFF2-40B4-BE49-F238E27FC236}">
              <a16:creationId xmlns=""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9" name="Text Box 15">
          <a:extLst>
            <a:ext uri="{FF2B5EF4-FFF2-40B4-BE49-F238E27FC236}">
              <a16:creationId xmlns=""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80" name="Text Box 15">
          <a:extLst>
            <a:ext uri="{FF2B5EF4-FFF2-40B4-BE49-F238E27FC236}">
              <a16:creationId xmlns=""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81" name="Text Box 15">
          <a:extLst>
            <a:ext uri="{FF2B5EF4-FFF2-40B4-BE49-F238E27FC236}">
              <a16:creationId xmlns=""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82" name="Text Box 15">
          <a:extLst>
            <a:ext uri="{FF2B5EF4-FFF2-40B4-BE49-F238E27FC236}">
              <a16:creationId xmlns=""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83" name="Text Box 15">
          <a:extLst>
            <a:ext uri="{FF2B5EF4-FFF2-40B4-BE49-F238E27FC236}">
              <a16:creationId xmlns=""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4" name="Text Box 15">
          <a:extLst>
            <a:ext uri="{FF2B5EF4-FFF2-40B4-BE49-F238E27FC236}">
              <a16:creationId xmlns=""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5" name="Text Box 15">
          <a:extLst>
            <a:ext uri="{FF2B5EF4-FFF2-40B4-BE49-F238E27FC236}">
              <a16:creationId xmlns=""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6" name="Text Box 15">
          <a:extLst>
            <a:ext uri="{FF2B5EF4-FFF2-40B4-BE49-F238E27FC236}">
              <a16:creationId xmlns=""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7" name="Text Box 15">
          <a:extLst>
            <a:ext uri="{FF2B5EF4-FFF2-40B4-BE49-F238E27FC236}">
              <a16:creationId xmlns=""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8" name="Text Box 15">
          <a:extLst>
            <a:ext uri="{FF2B5EF4-FFF2-40B4-BE49-F238E27FC236}">
              <a16:creationId xmlns=""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9" name="Text Box 15">
          <a:extLst>
            <a:ext uri="{FF2B5EF4-FFF2-40B4-BE49-F238E27FC236}">
              <a16:creationId xmlns=""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90" name="Text Box 15">
          <a:extLst>
            <a:ext uri="{FF2B5EF4-FFF2-40B4-BE49-F238E27FC236}">
              <a16:creationId xmlns=""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1" name="Text Box 15">
          <a:extLst>
            <a:ext uri="{FF2B5EF4-FFF2-40B4-BE49-F238E27FC236}">
              <a16:creationId xmlns=""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2" name="Text Box 15">
          <a:extLst>
            <a:ext uri="{FF2B5EF4-FFF2-40B4-BE49-F238E27FC236}">
              <a16:creationId xmlns=""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93" name="Text Box 15">
          <a:extLst>
            <a:ext uri="{FF2B5EF4-FFF2-40B4-BE49-F238E27FC236}">
              <a16:creationId xmlns=""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94" name="Text Box 15">
          <a:extLst>
            <a:ext uri="{FF2B5EF4-FFF2-40B4-BE49-F238E27FC236}">
              <a16:creationId xmlns=""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5" name="Text Box 15">
          <a:extLst>
            <a:ext uri="{FF2B5EF4-FFF2-40B4-BE49-F238E27FC236}">
              <a16:creationId xmlns=""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6" name="Text Box 15">
          <a:extLst>
            <a:ext uri="{FF2B5EF4-FFF2-40B4-BE49-F238E27FC236}">
              <a16:creationId xmlns=""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7" name="Text Box 15">
          <a:extLst>
            <a:ext uri="{FF2B5EF4-FFF2-40B4-BE49-F238E27FC236}">
              <a16:creationId xmlns=""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8" name="Text Box 15">
          <a:extLst>
            <a:ext uri="{FF2B5EF4-FFF2-40B4-BE49-F238E27FC236}">
              <a16:creationId xmlns=""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9" name="Text Box 15">
          <a:extLst>
            <a:ext uri="{FF2B5EF4-FFF2-40B4-BE49-F238E27FC236}">
              <a16:creationId xmlns=""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00" name="Text Box 15">
          <a:extLst>
            <a:ext uri="{FF2B5EF4-FFF2-40B4-BE49-F238E27FC236}">
              <a16:creationId xmlns=""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01" name="Text Box 15">
          <a:extLst>
            <a:ext uri="{FF2B5EF4-FFF2-40B4-BE49-F238E27FC236}">
              <a16:creationId xmlns=""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2" name="Text Box 15">
          <a:extLst>
            <a:ext uri="{FF2B5EF4-FFF2-40B4-BE49-F238E27FC236}">
              <a16:creationId xmlns=""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3" name="Text Box 15">
          <a:extLst>
            <a:ext uri="{FF2B5EF4-FFF2-40B4-BE49-F238E27FC236}">
              <a16:creationId xmlns=""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4" name="Text Box 15">
          <a:extLst>
            <a:ext uri="{FF2B5EF4-FFF2-40B4-BE49-F238E27FC236}">
              <a16:creationId xmlns=""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5" name="Text Box 15">
          <a:extLst>
            <a:ext uri="{FF2B5EF4-FFF2-40B4-BE49-F238E27FC236}">
              <a16:creationId xmlns=""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6" name="Text Box 15">
          <a:extLst>
            <a:ext uri="{FF2B5EF4-FFF2-40B4-BE49-F238E27FC236}">
              <a16:creationId xmlns=""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7" name="Text Box 15">
          <a:extLst>
            <a:ext uri="{FF2B5EF4-FFF2-40B4-BE49-F238E27FC236}">
              <a16:creationId xmlns=""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8" name="Text Box 15">
          <a:extLst>
            <a:ext uri="{FF2B5EF4-FFF2-40B4-BE49-F238E27FC236}">
              <a16:creationId xmlns=""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09" name="Text Box 15">
          <a:extLst>
            <a:ext uri="{FF2B5EF4-FFF2-40B4-BE49-F238E27FC236}">
              <a16:creationId xmlns=""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0" name="Text Box 15">
          <a:extLst>
            <a:ext uri="{FF2B5EF4-FFF2-40B4-BE49-F238E27FC236}">
              <a16:creationId xmlns=""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11" name="Text Box 15">
          <a:extLst>
            <a:ext uri="{FF2B5EF4-FFF2-40B4-BE49-F238E27FC236}">
              <a16:creationId xmlns=""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12" name="Text Box 15">
          <a:extLst>
            <a:ext uri="{FF2B5EF4-FFF2-40B4-BE49-F238E27FC236}">
              <a16:creationId xmlns=""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3" name="Text Box 15">
          <a:extLst>
            <a:ext uri="{FF2B5EF4-FFF2-40B4-BE49-F238E27FC236}">
              <a16:creationId xmlns=""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4" name="Text Box 15">
          <a:extLst>
            <a:ext uri="{FF2B5EF4-FFF2-40B4-BE49-F238E27FC236}">
              <a16:creationId xmlns=""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5" name="Text Box 15">
          <a:extLst>
            <a:ext uri="{FF2B5EF4-FFF2-40B4-BE49-F238E27FC236}">
              <a16:creationId xmlns=""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6" name="Text Box 15">
          <a:extLst>
            <a:ext uri="{FF2B5EF4-FFF2-40B4-BE49-F238E27FC236}">
              <a16:creationId xmlns=""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7" name="Text Box 15">
          <a:extLst>
            <a:ext uri="{FF2B5EF4-FFF2-40B4-BE49-F238E27FC236}">
              <a16:creationId xmlns=""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8" name="Text Box 15">
          <a:extLst>
            <a:ext uri="{FF2B5EF4-FFF2-40B4-BE49-F238E27FC236}">
              <a16:creationId xmlns=""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19" name="Text Box 15">
          <a:extLst>
            <a:ext uri="{FF2B5EF4-FFF2-40B4-BE49-F238E27FC236}">
              <a16:creationId xmlns=""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0" name="Text Box 15">
          <a:extLst>
            <a:ext uri="{FF2B5EF4-FFF2-40B4-BE49-F238E27FC236}">
              <a16:creationId xmlns=""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1" name="Text Box 15">
          <a:extLst>
            <a:ext uri="{FF2B5EF4-FFF2-40B4-BE49-F238E27FC236}">
              <a16:creationId xmlns=""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2" name="Text Box 15">
          <a:extLst>
            <a:ext uri="{FF2B5EF4-FFF2-40B4-BE49-F238E27FC236}">
              <a16:creationId xmlns=""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3" name="Text Box 15">
          <a:extLst>
            <a:ext uri="{FF2B5EF4-FFF2-40B4-BE49-F238E27FC236}">
              <a16:creationId xmlns=""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4" name="Text Box 15">
          <a:extLst>
            <a:ext uri="{FF2B5EF4-FFF2-40B4-BE49-F238E27FC236}">
              <a16:creationId xmlns=""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5" name="Text Box 15">
          <a:extLst>
            <a:ext uri="{FF2B5EF4-FFF2-40B4-BE49-F238E27FC236}">
              <a16:creationId xmlns=""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6" name="Text Box 15">
          <a:extLst>
            <a:ext uri="{FF2B5EF4-FFF2-40B4-BE49-F238E27FC236}">
              <a16:creationId xmlns=""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27" name="Text Box 15">
          <a:extLst>
            <a:ext uri="{FF2B5EF4-FFF2-40B4-BE49-F238E27FC236}">
              <a16:creationId xmlns=""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28" name="Text Box 15">
          <a:extLst>
            <a:ext uri="{FF2B5EF4-FFF2-40B4-BE49-F238E27FC236}">
              <a16:creationId xmlns=""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29" name="Text Box 15">
          <a:extLst>
            <a:ext uri="{FF2B5EF4-FFF2-40B4-BE49-F238E27FC236}">
              <a16:creationId xmlns=""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30" name="Text Box 15">
          <a:extLst>
            <a:ext uri="{FF2B5EF4-FFF2-40B4-BE49-F238E27FC236}">
              <a16:creationId xmlns=""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1" name="Text Box 15">
          <a:extLst>
            <a:ext uri="{FF2B5EF4-FFF2-40B4-BE49-F238E27FC236}">
              <a16:creationId xmlns=""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2" name="Text Box 15">
          <a:extLst>
            <a:ext uri="{FF2B5EF4-FFF2-40B4-BE49-F238E27FC236}">
              <a16:creationId xmlns=""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3" name="Text Box 15">
          <a:extLst>
            <a:ext uri="{FF2B5EF4-FFF2-40B4-BE49-F238E27FC236}">
              <a16:creationId xmlns=""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4" name="Text Box 15">
          <a:extLst>
            <a:ext uri="{FF2B5EF4-FFF2-40B4-BE49-F238E27FC236}">
              <a16:creationId xmlns=""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5" name="Text Box 15">
          <a:extLst>
            <a:ext uri="{FF2B5EF4-FFF2-40B4-BE49-F238E27FC236}">
              <a16:creationId xmlns=""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6" name="Text Box 15">
          <a:extLst>
            <a:ext uri="{FF2B5EF4-FFF2-40B4-BE49-F238E27FC236}">
              <a16:creationId xmlns=""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7" name="Text Box 15">
          <a:extLst>
            <a:ext uri="{FF2B5EF4-FFF2-40B4-BE49-F238E27FC236}">
              <a16:creationId xmlns=""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38" name="Text Box 15">
          <a:extLst>
            <a:ext uri="{FF2B5EF4-FFF2-40B4-BE49-F238E27FC236}">
              <a16:creationId xmlns=""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39" name="Text Box 15">
          <a:extLst>
            <a:ext uri="{FF2B5EF4-FFF2-40B4-BE49-F238E27FC236}">
              <a16:creationId xmlns=""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0" name="Text Box 15">
          <a:extLst>
            <a:ext uri="{FF2B5EF4-FFF2-40B4-BE49-F238E27FC236}">
              <a16:creationId xmlns=""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1" name="Text Box 15">
          <a:extLst>
            <a:ext uri="{FF2B5EF4-FFF2-40B4-BE49-F238E27FC236}">
              <a16:creationId xmlns=""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2" name="Text Box 15">
          <a:extLst>
            <a:ext uri="{FF2B5EF4-FFF2-40B4-BE49-F238E27FC236}">
              <a16:creationId xmlns=""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3" name="Text Box 15">
          <a:extLst>
            <a:ext uri="{FF2B5EF4-FFF2-40B4-BE49-F238E27FC236}">
              <a16:creationId xmlns=""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4" name="Text Box 15">
          <a:extLst>
            <a:ext uri="{FF2B5EF4-FFF2-40B4-BE49-F238E27FC236}">
              <a16:creationId xmlns=""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45" name="Text Box 15">
          <a:extLst>
            <a:ext uri="{FF2B5EF4-FFF2-40B4-BE49-F238E27FC236}">
              <a16:creationId xmlns=""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46" name="Text Box 15">
          <a:extLst>
            <a:ext uri="{FF2B5EF4-FFF2-40B4-BE49-F238E27FC236}">
              <a16:creationId xmlns=""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7" name="Text Box 15">
          <a:extLst>
            <a:ext uri="{FF2B5EF4-FFF2-40B4-BE49-F238E27FC236}">
              <a16:creationId xmlns=""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8" name="Text Box 15">
          <a:extLst>
            <a:ext uri="{FF2B5EF4-FFF2-40B4-BE49-F238E27FC236}">
              <a16:creationId xmlns=""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49" name="Text Box 15">
          <a:extLst>
            <a:ext uri="{FF2B5EF4-FFF2-40B4-BE49-F238E27FC236}">
              <a16:creationId xmlns=""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0" name="Text Box 15">
          <a:extLst>
            <a:ext uri="{FF2B5EF4-FFF2-40B4-BE49-F238E27FC236}">
              <a16:creationId xmlns=""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1" name="Text Box 15">
          <a:extLst>
            <a:ext uri="{FF2B5EF4-FFF2-40B4-BE49-F238E27FC236}">
              <a16:creationId xmlns=""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2" name="Text Box 15">
          <a:extLst>
            <a:ext uri="{FF2B5EF4-FFF2-40B4-BE49-F238E27FC236}">
              <a16:creationId xmlns=""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3" name="Text Box 15">
          <a:extLst>
            <a:ext uri="{FF2B5EF4-FFF2-40B4-BE49-F238E27FC236}">
              <a16:creationId xmlns=""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4" name="Text Box 15">
          <a:extLst>
            <a:ext uri="{FF2B5EF4-FFF2-40B4-BE49-F238E27FC236}">
              <a16:creationId xmlns=""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5" name="Text Box 15">
          <a:extLst>
            <a:ext uri="{FF2B5EF4-FFF2-40B4-BE49-F238E27FC236}">
              <a16:creationId xmlns=""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56" name="Text Box 15">
          <a:extLst>
            <a:ext uri="{FF2B5EF4-FFF2-40B4-BE49-F238E27FC236}">
              <a16:creationId xmlns=""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57" name="Text Box 15">
          <a:extLst>
            <a:ext uri="{FF2B5EF4-FFF2-40B4-BE49-F238E27FC236}">
              <a16:creationId xmlns=""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58" name="Text Box 15">
          <a:extLst>
            <a:ext uri="{FF2B5EF4-FFF2-40B4-BE49-F238E27FC236}">
              <a16:creationId xmlns=""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59" name="Text Box 15">
          <a:extLst>
            <a:ext uri="{FF2B5EF4-FFF2-40B4-BE49-F238E27FC236}">
              <a16:creationId xmlns=""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60" name="Text Box 15">
          <a:extLst>
            <a:ext uri="{FF2B5EF4-FFF2-40B4-BE49-F238E27FC236}">
              <a16:creationId xmlns=""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61" name="Text Box 15">
          <a:extLst>
            <a:ext uri="{FF2B5EF4-FFF2-40B4-BE49-F238E27FC236}">
              <a16:creationId xmlns=""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62" name="Text Box 15">
          <a:extLst>
            <a:ext uri="{FF2B5EF4-FFF2-40B4-BE49-F238E27FC236}">
              <a16:creationId xmlns=""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63" name="Text Box 15">
          <a:extLst>
            <a:ext uri="{FF2B5EF4-FFF2-40B4-BE49-F238E27FC236}">
              <a16:creationId xmlns=""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64" name="Text Box 15">
          <a:extLst>
            <a:ext uri="{FF2B5EF4-FFF2-40B4-BE49-F238E27FC236}">
              <a16:creationId xmlns=""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65" name="Text Box 15">
          <a:extLst>
            <a:ext uri="{FF2B5EF4-FFF2-40B4-BE49-F238E27FC236}">
              <a16:creationId xmlns=""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66" name="Text Box 15">
          <a:extLst>
            <a:ext uri="{FF2B5EF4-FFF2-40B4-BE49-F238E27FC236}">
              <a16:creationId xmlns=""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67" name="Text Box 15">
          <a:extLst>
            <a:ext uri="{FF2B5EF4-FFF2-40B4-BE49-F238E27FC236}">
              <a16:creationId xmlns=""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68" name="Text Box 15">
          <a:extLst>
            <a:ext uri="{FF2B5EF4-FFF2-40B4-BE49-F238E27FC236}">
              <a16:creationId xmlns=""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69" name="Text Box 15">
          <a:extLst>
            <a:ext uri="{FF2B5EF4-FFF2-40B4-BE49-F238E27FC236}">
              <a16:creationId xmlns=""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70" name="Text Box 15">
          <a:extLst>
            <a:ext uri="{FF2B5EF4-FFF2-40B4-BE49-F238E27FC236}">
              <a16:creationId xmlns=""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71" name="Text Box 15">
          <a:extLst>
            <a:ext uri="{FF2B5EF4-FFF2-40B4-BE49-F238E27FC236}">
              <a16:creationId xmlns=""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72" name="Text Box 15">
          <a:extLst>
            <a:ext uri="{FF2B5EF4-FFF2-40B4-BE49-F238E27FC236}">
              <a16:creationId xmlns=""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73" name="Text Box 15">
          <a:extLst>
            <a:ext uri="{FF2B5EF4-FFF2-40B4-BE49-F238E27FC236}">
              <a16:creationId xmlns=""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74" name="Text Box 15">
          <a:extLst>
            <a:ext uri="{FF2B5EF4-FFF2-40B4-BE49-F238E27FC236}">
              <a16:creationId xmlns=""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75" name="Text Box 15">
          <a:extLst>
            <a:ext uri="{FF2B5EF4-FFF2-40B4-BE49-F238E27FC236}">
              <a16:creationId xmlns=""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76" name="Text Box 15">
          <a:extLst>
            <a:ext uri="{FF2B5EF4-FFF2-40B4-BE49-F238E27FC236}">
              <a16:creationId xmlns=""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77" name="Text Box 15">
          <a:extLst>
            <a:ext uri="{FF2B5EF4-FFF2-40B4-BE49-F238E27FC236}">
              <a16:creationId xmlns=""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78" name="Text Box 15">
          <a:extLst>
            <a:ext uri="{FF2B5EF4-FFF2-40B4-BE49-F238E27FC236}">
              <a16:creationId xmlns=""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79" name="Text Box 15">
          <a:extLst>
            <a:ext uri="{FF2B5EF4-FFF2-40B4-BE49-F238E27FC236}">
              <a16:creationId xmlns=""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80" name="Text Box 15">
          <a:extLst>
            <a:ext uri="{FF2B5EF4-FFF2-40B4-BE49-F238E27FC236}">
              <a16:creationId xmlns=""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1" name="Text Box 15">
          <a:extLst>
            <a:ext uri="{FF2B5EF4-FFF2-40B4-BE49-F238E27FC236}">
              <a16:creationId xmlns=""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2" name="Text Box 15">
          <a:extLst>
            <a:ext uri="{FF2B5EF4-FFF2-40B4-BE49-F238E27FC236}">
              <a16:creationId xmlns=""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83" name="Text Box 15">
          <a:extLst>
            <a:ext uri="{FF2B5EF4-FFF2-40B4-BE49-F238E27FC236}">
              <a16:creationId xmlns=""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84" name="Text Box 15">
          <a:extLst>
            <a:ext uri="{FF2B5EF4-FFF2-40B4-BE49-F238E27FC236}">
              <a16:creationId xmlns=""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5" name="Text Box 15">
          <a:extLst>
            <a:ext uri="{FF2B5EF4-FFF2-40B4-BE49-F238E27FC236}">
              <a16:creationId xmlns=""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6" name="Text Box 15">
          <a:extLst>
            <a:ext uri="{FF2B5EF4-FFF2-40B4-BE49-F238E27FC236}">
              <a16:creationId xmlns=""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7" name="Text Box 15">
          <a:extLst>
            <a:ext uri="{FF2B5EF4-FFF2-40B4-BE49-F238E27FC236}">
              <a16:creationId xmlns=""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8" name="Text Box 15">
          <a:extLst>
            <a:ext uri="{FF2B5EF4-FFF2-40B4-BE49-F238E27FC236}">
              <a16:creationId xmlns=""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9" name="Text Box 15">
          <a:extLst>
            <a:ext uri="{FF2B5EF4-FFF2-40B4-BE49-F238E27FC236}">
              <a16:creationId xmlns=""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90" name="Text Box 15">
          <a:extLst>
            <a:ext uri="{FF2B5EF4-FFF2-40B4-BE49-F238E27FC236}">
              <a16:creationId xmlns=""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91" name="Text Box 15">
          <a:extLst>
            <a:ext uri="{FF2B5EF4-FFF2-40B4-BE49-F238E27FC236}">
              <a16:creationId xmlns=""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2" name="Text Box 15">
          <a:extLst>
            <a:ext uri="{FF2B5EF4-FFF2-40B4-BE49-F238E27FC236}">
              <a16:creationId xmlns=""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3" name="Text Box 15">
          <a:extLst>
            <a:ext uri="{FF2B5EF4-FFF2-40B4-BE49-F238E27FC236}">
              <a16:creationId xmlns=""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4" name="Text Box 15">
          <a:extLst>
            <a:ext uri="{FF2B5EF4-FFF2-40B4-BE49-F238E27FC236}">
              <a16:creationId xmlns=""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5" name="Text Box 15">
          <a:extLst>
            <a:ext uri="{FF2B5EF4-FFF2-40B4-BE49-F238E27FC236}">
              <a16:creationId xmlns=""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6" name="Text Box 15">
          <a:extLst>
            <a:ext uri="{FF2B5EF4-FFF2-40B4-BE49-F238E27FC236}">
              <a16:creationId xmlns=""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7" name="Text Box 15">
          <a:extLst>
            <a:ext uri="{FF2B5EF4-FFF2-40B4-BE49-F238E27FC236}">
              <a16:creationId xmlns=""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8" name="Text Box 15">
          <a:extLst>
            <a:ext uri="{FF2B5EF4-FFF2-40B4-BE49-F238E27FC236}">
              <a16:creationId xmlns=""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99" name="Text Box 15">
          <a:extLst>
            <a:ext uri="{FF2B5EF4-FFF2-40B4-BE49-F238E27FC236}">
              <a16:creationId xmlns=""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0" name="Text Box 15">
          <a:extLst>
            <a:ext uri="{FF2B5EF4-FFF2-40B4-BE49-F238E27FC236}">
              <a16:creationId xmlns=""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01" name="Text Box 15">
          <a:extLst>
            <a:ext uri="{FF2B5EF4-FFF2-40B4-BE49-F238E27FC236}">
              <a16:creationId xmlns=""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02" name="Text Box 15">
          <a:extLst>
            <a:ext uri="{FF2B5EF4-FFF2-40B4-BE49-F238E27FC236}">
              <a16:creationId xmlns=""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3" name="Text Box 15">
          <a:extLst>
            <a:ext uri="{FF2B5EF4-FFF2-40B4-BE49-F238E27FC236}">
              <a16:creationId xmlns=""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4" name="Text Box 15">
          <a:extLst>
            <a:ext uri="{FF2B5EF4-FFF2-40B4-BE49-F238E27FC236}">
              <a16:creationId xmlns=""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5" name="Text Box 15">
          <a:extLst>
            <a:ext uri="{FF2B5EF4-FFF2-40B4-BE49-F238E27FC236}">
              <a16:creationId xmlns=""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6" name="Text Box 15">
          <a:extLst>
            <a:ext uri="{FF2B5EF4-FFF2-40B4-BE49-F238E27FC236}">
              <a16:creationId xmlns=""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7" name="Text Box 15">
          <a:extLst>
            <a:ext uri="{FF2B5EF4-FFF2-40B4-BE49-F238E27FC236}">
              <a16:creationId xmlns=""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8" name="Text Box 15">
          <a:extLst>
            <a:ext uri="{FF2B5EF4-FFF2-40B4-BE49-F238E27FC236}">
              <a16:creationId xmlns=""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9" name="Text Box 15">
          <a:extLst>
            <a:ext uri="{FF2B5EF4-FFF2-40B4-BE49-F238E27FC236}">
              <a16:creationId xmlns=""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0" name="Text Box 15">
          <a:extLst>
            <a:ext uri="{FF2B5EF4-FFF2-40B4-BE49-F238E27FC236}">
              <a16:creationId xmlns=""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1" name="Text Box 15">
          <a:extLst>
            <a:ext uri="{FF2B5EF4-FFF2-40B4-BE49-F238E27FC236}">
              <a16:creationId xmlns=""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2" name="Text Box 15">
          <a:extLst>
            <a:ext uri="{FF2B5EF4-FFF2-40B4-BE49-F238E27FC236}">
              <a16:creationId xmlns=""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3" name="Text Box 15">
          <a:extLst>
            <a:ext uri="{FF2B5EF4-FFF2-40B4-BE49-F238E27FC236}">
              <a16:creationId xmlns=""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4" name="Text Box 15">
          <a:extLst>
            <a:ext uri="{FF2B5EF4-FFF2-40B4-BE49-F238E27FC236}">
              <a16:creationId xmlns=""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5" name="Text Box 15">
          <a:extLst>
            <a:ext uri="{FF2B5EF4-FFF2-40B4-BE49-F238E27FC236}">
              <a16:creationId xmlns=""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6" name="Text Box 15">
          <a:extLst>
            <a:ext uri="{FF2B5EF4-FFF2-40B4-BE49-F238E27FC236}">
              <a16:creationId xmlns=""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17" name="Text Box 15">
          <a:extLst>
            <a:ext uri="{FF2B5EF4-FFF2-40B4-BE49-F238E27FC236}">
              <a16:creationId xmlns=""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18" name="Text Box 15">
          <a:extLst>
            <a:ext uri="{FF2B5EF4-FFF2-40B4-BE49-F238E27FC236}">
              <a16:creationId xmlns=""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9" name="Text Box 15">
          <a:extLst>
            <a:ext uri="{FF2B5EF4-FFF2-40B4-BE49-F238E27FC236}">
              <a16:creationId xmlns=""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20" name="Text Box 15">
          <a:extLst>
            <a:ext uri="{FF2B5EF4-FFF2-40B4-BE49-F238E27FC236}">
              <a16:creationId xmlns=""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1" name="Text Box 15">
          <a:extLst>
            <a:ext uri="{FF2B5EF4-FFF2-40B4-BE49-F238E27FC236}">
              <a16:creationId xmlns=""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2" name="Text Box 15">
          <a:extLst>
            <a:ext uri="{FF2B5EF4-FFF2-40B4-BE49-F238E27FC236}">
              <a16:creationId xmlns=""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3" name="Text Box 15">
          <a:extLst>
            <a:ext uri="{FF2B5EF4-FFF2-40B4-BE49-F238E27FC236}">
              <a16:creationId xmlns=""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4" name="Text Box 15">
          <a:extLst>
            <a:ext uri="{FF2B5EF4-FFF2-40B4-BE49-F238E27FC236}">
              <a16:creationId xmlns=""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5" name="Text Box 15">
          <a:extLst>
            <a:ext uri="{FF2B5EF4-FFF2-40B4-BE49-F238E27FC236}">
              <a16:creationId xmlns=""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6" name="Text Box 15">
          <a:extLst>
            <a:ext uri="{FF2B5EF4-FFF2-40B4-BE49-F238E27FC236}">
              <a16:creationId xmlns=""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7" name="Text Box 15">
          <a:extLst>
            <a:ext uri="{FF2B5EF4-FFF2-40B4-BE49-F238E27FC236}">
              <a16:creationId xmlns=""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28" name="Text Box 15">
          <a:extLst>
            <a:ext uri="{FF2B5EF4-FFF2-40B4-BE49-F238E27FC236}">
              <a16:creationId xmlns=""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29" name="Text Box 15">
          <a:extLst>
            <a:ext uri="{FF2B5EF4-FFF2-40B4-BE49-F238E27FC236}">
              <a16:creationId xmlns=""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0" name="Text Box 15">
          <a:extLst>
            <a:ext uri="{FF2B5EF4-FFF2-40B4-BE49-F238E27FC236}">
              <a16:creationId xmlns=""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1" name="Text Box 15">
          <a:extLst>
            <a:ext uri="{FF2B5EF4-FFF2-40B4-BE49-F238E27FC236}">
              <a16:creationId xmlns=""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2" name="Text Box 15">
          <a:extLst>
            <a:ext uri="{FF2B5EF4-FFF2-40B4-BE49-F238E27FC236}">
              <a16:creationId xmlns=""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3" name="Text Box 15">
          <a:extLst>
            <a:ext uri="{FF2B5EF4-FFF2-40B4-BE49-F238E27FC236}">
              <a16:creationId xmlns=""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4" name="Text Box 15">
          <a:extLst>
            <a:ext uri="{FF2B5EF4-FFF2-40B4-BE49-F238E27FC236}">
              <a16:creationId xmlns=""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35" name="Text Box 15">
          <a:extLst>
            <a:ext uri="{FF2B5EF4-FFF2-40B4-BE49-F238E27FC236}">
              <a16:creationId xmlns=""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36" name="Text Box 15">
          <a:extLst>
            <a:ext uri="{FF2B5EF4-FFF2-40B4-BE49-F238E27FC236}">
              <a16:creationId xmlns=""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7" name="Text Box 15">
          <a:extLst>
            <a:ext uri="{FF2B5EF4-FFF2-40B4-BE49-F238E27FC236}">
              <a16:creationId xmlns=""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8" name="Text Box 15">
          <a:extLst>
            <a:ext uri="{FF2B5EF4-FFF2-40B4-BE49-F238E27FC236}">
              <a16:creationId xmlns=""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39" name="Text Box 15">
          <a:extLst>
            <a:ext uri="{FF2B5EF4-FFF2-40B4-BE49-F238E27FC236}">
              <a16:creationId xmlns=""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0" name="Text Box 15">
          <a:extLst>
            <a:ext uri="{FF2B5EF4-FFF2-40B4-BE49-F238E27FC236}">
              <a16:creationId xmlns=""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1" name="Text Box 15">
          <a:extLst>
            <a:ext uri="{FF2B5EF4-FFF2-40B4-BE49-F238E27FC236}">
              <a16:creationId xmlns=""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2" name="Text Box 15">
          <a:extLst>
            <a:ext uri="{FF2B5EF4-FFF2-40B4-BE49-F238E27FC236}">
              <a16:creationId xmlns=""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3" name="Text Box 15">
          <a:extLst>
            <a:ext uri="{FF2B5EF4-FFF2-40B4-BE49-F238E27FC236}">
              <a16:creationId xmlns=""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4" name="Text Box 15">
          <a:extLst>
            <a:ext uri="{FF2B5EF4-FFF2-40B4-BE49-F238E27FC236}">
              <a16:creationId xmlns=""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5" name="Text Box 15">
          <a:extLst>
            <a:ext uri="{FF2B5EF4-FFF2-40B4-BE49-F238E27FC236}">
              <a16:creationId xmlns=""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46" name="Text Box 15">
          <a:extLst>
            <a:ext uri="{FF2B5EF4-FFF2-40B4-BE49-F238E27FC236}">
              <a16:creationId xmlns=""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47" name="Text Box 15">
          <a:extLst>
            <a:ext uri="{FF2B5EF4-FFF2-40B4-BE49-F238E27FC236}">
              <a16:creationId xmlns=""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48" name="Text Box 15">
          <a:extLst>
            <a:ext uri="{FF2B5EF4-FFF2-40B4-BE49-F238E27FC236}">
              <a16:creationId xmlns=""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49" name="Text Box 15">
          <a:extLst>
            <a:ext uri="{FF2B5EF4-FFF2-40B4-BE49-F238E27FC236}">
              <a16:creationId xmlns=""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50" name="Text Box 15">
          <a:extLst>
            <a:ext uri="{FF2B5EF4-FFF2-40B4-BE49-F238E27FC236}">
              <a16:creationId xmlns=""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51" name="Text Box 15">
          <a:extLst>
            <a:ext uri="{FF2B5EF4-FFF2-40B4-BE49-F238E27FC236}">
              <a16:creationId xmlns=""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52" name="Text Box 15">
          <a:extLst>
            <a:ext uri="{FF2B5EF4-FFF2-40B4-BE49-F238E27FC236}">
              <a16:creationId xmlns=""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3" name="Text Box 15">
          <a:extLst>
            <a:ext uri="{FF2B5EF4-FFF2-40B4-BE49-F238E27FC236}">
              <a16:creationId xmlns=""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4" name="Text Box 15">
          <a:extLst>
            <a:ext uri="{FF2B5EF4-FFF2-40B4-BE49-F238E27FC236}">
              <a16:creationId xmlns=""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55" name="Text Box 15">
          <a:extLst>
            <a:ext uri="{FF2B5EF4-FFF2-40B4-BE49-F238E27FC236}">
              <a16:creationId xmlns=""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56" name="Text Box 15">
          <a:extLst>
            <a:ext uri="{FF2B5EF4-FFF2-40B4-BE49-F238E27FC236}">
              <a16:creationId xmlns=""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7" name="Text Box 15">
          <a:extLst>
            <a:ext uri="{FF2B5EF4-FFF2-40B4-BE49-F238E27FC236}">
              <a16:creationId xmlns=""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8" name="Text Box 15">
          <a:extLst>
            <a:ext uri="{FF2B5EF4-FFF2-40B4-BE49-F238E27FC236}">
              <a16:creationId xmlns=""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9" name="Text Box 15">
          <a:extLst>
            <a:ext uri="{FF2B5EF4-FFF2-40B4-BE49-F238E27FC236}">
              <a16:creationId xmlns=""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60" name="Text Box 15">
          <a:extLst>
            <a:ext uri="{FF2B5EF4-FFF2-40B4-BE49-F238E27FC236}">
              <a16:creationId xmlns=""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61" name="Text Box 15">
          <a:extLst>
            <a:ext uri="{FF2B5EF4-FFF2-40B4-BE49-F238E27FC236}">
              <a16:creationId xmlns=""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62" name="Text Box 15">
          <a:extLst>
            <a:ext uri="{FF2B5EF4-FFF2-40B4-BE49-F238E27FC236}">
              <a16:creationId xmlns=""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63" name="Text Box 15">
          <a:extLst>
            <a:ext uri="{FF2B5EF4-FFF2-40B4-BE49-F238E27FC236}">
              <a16:creationId xmlns=""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64" name="Text Box 15">
          <a:extLst>
            <a:ext uri="{FF2B5EF4-FFF2-40B4-BE49-F238E27FC236}">
              <a16:creationId xmlns=""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65" name="Text Box 15">
          <a:extLst>
            <a:ext uri="{FF2B5EF4-FFF2-40B4-BE49-F238E27FC236}">
              <a16:creationId xmlns=""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66" name="Text Box 15">
          <a:extLst>
            <a:ext uri="{FF2B5EF4-FFF2-40B4-BE49-F238E27FC236}">
              <a16:creationId xmlns=""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67" name="Text Box 15">
          <a:extLst>
            <a:ext uri="{FF2B5EF4-FFF2-40B4-BE49-F238E27FC236}">
              <a16:creationId xmlns=""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68" name="Text Box 15">
          <a:extLst>
            <a:ext uri="{FF2B5EF4-FFF2-40B4-BE49-F238E27FC236}">
              <a16:creationId xmlns=""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69" name="Text Box 15">
          <a:extLst>
            <a:ext uri="{FF2B5EF4-FFF2-40B4-BE49-F238E27FC236}">
              <a16:creationId xmlns=""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70" name="Text Box 15">
          <a:extLst>
            <a:ext uri="{FF2B5EF4-FFF2-40B4-BE49-F238E27FC236}">
              <a16:creationId xmlns=""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1" name="Text Box 15">
          <a:extLst>
            <a:ext uri="{FF2B5EF4-FFF2-40B4-BE49-F238E27FC236}">
              <a16:creationId xmlns=""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2" name="Text Box 15">
          <a:extLst>
            <a:ext uri="{FF2B5EF4-FFF2-40B4-BE49-F238E27FC236}">
              <a16:creationId xmlns=""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73" name="Text Box 15">
          <a:extLst>
            <a:ext uri="{FF2B5EF4-FFF2-40B4-BE49-F238E27FC236}">
              <a16:creationId xmlns=""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74" name="Text Box 15">
          <a:extLst>
            <a:ext uri="{FF2B5EF4-FFF2-40B4-BE49-F238E27FC236}">
              <a16:creationId xmlns=""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5" name="Text Box 15">
          <a:extLst>
            <a:ext uri="{FF2B5EF4-FFF2-40B4-BE49-F238E27FC236}">
              <a16:creationId xmlns=""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6" name="Text Box 15">
          <a:extLst>
            <a:ext uri="{FF2B5EF4-FFF2-40B4-BE49-F238E27FC236}">
              <a16:creationId xmlns=""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7" name="Text Box 15">
          <a:extLst>
            <a:ext uri="{FF2B5EF4-FFF2-40B4-BE49-F238E27FC236}">
              <a16:creationId xmlns=""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8" name="Text Box 15">
          <a:extLst>
            <a:ext uri="{FF2B5EF4-FFF2-40B4-BE49-F238E27FC236}">
              <a16:creationId xmlns=""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9" name="Text Box 15">
          <a:extLst>
            <a:ext uri="{FF2B5EF4-FFF2-40B4-BE49-F238E27FC236}">
              <a16:creationId xmlns=""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80" name="Text Box 15">
          <a:extLst>
            <a:ext uri="{FF2B5EF4-FFF2-40B4-BE49-F238E27FC236}">
              <a16:creationId xmlns=""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81" name="Text Box 15">
          <a:extLst>
            <a:ext uri="{FF2B5EF4-FFF2-40B4-BE49-F238E27FC236}">
              <a16:creationId xmlns=""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82" name="Text Box 15">
          <a:extLst>
            <a:ext uri="{FF2B5EF4-FFF2-40B4-BE49-F238E27FC236}">
              <a16:creationId xmlns=""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83" name="Text Box 15">
          <a:extLst>
            <a:ext uri="{FF2B5EF4-FFF2-40B4-BE49-F238E27FC236}">
              <a16:creationId xmlns=""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84" name="Text Box 15">
          <a:extLst>
            <a:ext uri="{FF2B5EF4-FFF2-40B4-BE49-F238E27FC236}">
              <a16:creationId xmlns=""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85" name="Text Box 15">
          <a:extLst>
            <a:ext uri="{FF2B5EF4-FFF2-40B4-BE49-F238E27FC236}">
              <a16:creationId xmlns=""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86" name="Text Box 15">
          <a:extLst>
            <a:ext uri="{FF2B5EF4-FFF2-40B4-BE49-F238E27FC236}">
              <a16:creationId xmlns=""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87" name="Text Box 15">
          <a:extLst>
            <a:ext uri="{FF2B5EF4-FFF2-40B4-BE49-F238E27FC236}">
              <a16:creationId xmlns=""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88" name="Text Box 15">
          <a:extLst>
            <a:ext uri="{FF2B5EF4-FFF2-40B4-BE49-F238E27FC236}">
              <a16:creationId xmlns=""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89" name="Text Box 15">
          <a:extLst>
            <a:ext uri="{FF2B5EF4-FFF2-40B4-BE49-F238E27FC236}">
              <a16:creationId xmlns=""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0" name="Text Box 15">
          <a:extLst>
            <a:ext uri="{FF2B5EF4-FFF2-40B4-BE49-F238E27FC236}">
              <a16:creationId xmlns=""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91" name="Text Box 15">
          <a:extLst>
            <a:ext uri="{FF2B5EF4-FFF2-40B4-BE49-F238E27FC236}">
              <a16:creationId xmlns=""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92" name="Text Box 15">
          <a:extLst>
            <a:ext uri="{FF2B5EF4-FFF2-40B4-BE49-F238E27FC236}">
              <a16:creationId xmlns=""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3" name="Text Box 15">
          <a:extLst>
            <a:ext uri="{FF2B5EF4-FFF2-40B4-BE49-F238E27FC236}">
              <a16:creationId xmlns=""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4" name="Text Box 15">
          <a:extLst>
            <a:ext uri="{FF2B5EF4-FFF2-40B4-BE49-F238E27FC236}">
              <a16:creationId xmlns=""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5" name="Text Box 15">
          <a:extLst>
            <a:ext uri="{FF2B5EF4-FFF2-40B4-BE49-F238E27FC236}">
              <a16:creationId xmlns=""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6" name="Text Box 15">
          <a:extLst>
            <a:ext uri="{FF2B5EF4-FFF2-40B4-BE49-F238E27FC236}">
              <a16:creationId xmlns=""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7" name="Text Box 15">
          <a:extLst>
            <a:ext uri="{FF2B5EF4-FFF2-40B4-BE49-F238E27FC236}">
              <a16:creationId xmlns=""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8" name="Text Box 15">
          <a:extLst>
            <a:ext uri="{FF2B5EF4-FFF2-40B4-BE49-F238E27FC236}">
              <a16:creationId xmlns=""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99" name="Text Box 15">
          <a:extLst>
            <a:ext uri="{FF2B5EF4-FFF2-40B4-BE49-F238E27FC236}">
              <a16:creationId xmlns=""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0" name="Text Box 15">
          <a:extLst>
            <a:ext uri="{FF2B5EF4-FFF2-40B4-BE49-F238E27FC236}">
              <a16:creationId xmlns=""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1" name="Text Box 15">
          <a:extLst>
            <a:ext uri="{FF2B5EF4-FFF2-40B4-BE49-F238E27FC236}">
              <a16:creationId xmlns=""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2" name="Text Box 15">
          <a:extLst>
            <a:ext uri="{FF2B5EF4-FFF2-40B4-BE49-F238E27FC236}">
              <a16:creationId xmlns=""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3" name="Text Box 15">
          <a:extLst>
            <a:ext uri="{FF2B5EF4-FFF2-40B4-BE49-F238E27FC236}">
              <a16:creationId xmlns=""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4" name="Text Box 15">
          <a:extLst>
            <a:ext uri="{FF2B5EF4-FFF2-40B4-BE49-F238E27FC236}">
              <a16:creationId xmlns=""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5" name="Text Box 15">
          <a:extLst>
            <a:ext uri="{FF2B5EF4-FFF2-40B4-BE49-F238E27FC236}">
              <a16:creationId xmlns=""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6" name="Text Box 15">
          <a:extLst>
            <a:ext uri="{FF2B5EF4-FFF2-40B4-BE49-F238E27FC236}">
              <a16:creationId xmlns=""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07" name="Text Box 15">
          <a:extLst>
            <a:ext uri="{FF2B5EF4-FFF2-40B4-BE49-F238E27FC236}">
              <a16:creationId xmlns=""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08" name="Text Box 15">
          <a:extLst>
            <a:ext uri="{FF2B5EF4-FFF2-40B4-BE49-F238E27FC236}">
              <a16:creationId xmlns=""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09" name="Text Box 15">
          <a:extLst>
            <a:ext uri="{FF2B5EF4-FFF2-40B4-BE49-F238E27FC236}">
              <a16:creationId xmlns=""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10" name="Text Box 15">
          <a:extLst>
            <a:ext uri="{FF2B5EF4-FFF2-40B4-BE49-F238E27FC236}">
              <a16:creationId xmlns=""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11" name="Text Box 15">
          <a:extLst>
            <a:ext uri="{FF2B5EF4-FFF2-40B4-BE49-F238E27FC236}">
              <a16:creationId xmlns=""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12" name="Text Box 15">
          <a:extLst>
            <a:ext uri="{FF2B5EF4-FFF2-40B4-BE49-F238E27FC236}">
              <a16:creationId xmlns=""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13" name="Text Box 15">
          <a:extLst>
            <a:ext uri="{FF2B5EF4-FFF2-40B4-BE49-F238E27FC236}">
              <a16:creationId xmlns=""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14" name="Text Box 15">
          <a:extLst>
            <a:ext uri="{FF2B5EF4-FFF2-40B4-BE49-F238E27FC236}">
              <a16:creationId xmlns=""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15" name="Text Box 15">
          <a:extLst>
            <a:ext uri="{FF2B5EF4-FFF2-40B4-BE49-F238E27FC236}">
              <a16:creationId xmlns=""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16" name="Text Box 15">
          <a:extLst>
            <a:ext uri="{FF2B5EF4-FFF2-40B4-BE49-F238E27FC236}">
              <a16:creationId xmlns=""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17" name="Text Box 15">
          <a:extLst>
            <a:ext uri="{FF2B5EF4-FFF2-40B4-BE49-F238E27FC236}">
              <a16:creationId xmlns=""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18" name="Text Box 15">
          <a:extLst>
            <a:ext uri="{FF2B5EF4-FFF2-40B4-BE49-F238E27FC236}">
              <a16:creationId xmlns=""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19" name="Text Box 15">
          <a:extLst>
            <a:ext uri="{FF2B5EF4-FFF2-40B4-BE49-F238E27FC236}">
              <a16:creationId xmlns=""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20" name="Text Box 15">
          <a:extLst>
            <a:ext uri="{FF2B5EF4-FFF2-40B4-BE49-F238E27FC236}">
              <a16:creationId xmlns=""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21" name="Text Box 15">
          <a:extLst>
            <a:ext uri="{FF2B5EF4-FFF2-40B4-BE49-F238E27FC236}">
              <a16:creationId xmlns=""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22" name="Text Box 15">
          <a:extLst>
            <a:ext uri="{FF2B5EF4-FFF2-40B4-BE49-F238E27FC236}">
              <a16:creationId xmlns=""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23" name="Text Box 15">
          <a:extLst>
            <a:ext uri="{FF2B5EF4-FFF2-40B4-BE49-F238E27FC236}">
              <a16:creationId xmlns=""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24" name="Text Box 15">
          <a:extLst>
            <a:ext uri="{FF2B5EF4-FFF2-40B4-BE49-F238E27FC236}">
              <a16:creationId xmlns=""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25" name="Text Box 15">
          <a:extLst>
            <a:ext uri="{FF2B5EF4-FFF2-40B4-BE49-F238E27FC236}">
              <a16:creationId xmlns=""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26" name="Text Box 15">
          <a:extLst>
            <a:ext uri="{FF2B5EF4-FFF2-40B4-BE49-F238E27FC236}">
              <a16:creationId xmlns=""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27" name="Text Box 15">
          <a:extLst>
            <a:ext uri="{FF2B5EF4-FFF2-40B4-BE49-F238E27FC236}">
              <a16:creationId xmlns=""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28" name="Text Box 15">
          <a:extLst>
            <a:ext uri="{FF2B5EF4-FFF2-40B4-BE49-F238E27FC236}">
              <a16:creationId xmlns=""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29" name="Text Box 15">
          <a:extLst>
            <a:ext uri="{FF2B5EF4-FFF2-40B4-BE49-F238E27FC236}">
              <a16:creationId xmlns=""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30" name="Text Box 15">
          <a:extLst>
            <a:ext uri="{FF2B5EF4-FFF2-40B4-BE49-F238E27FC236}">
              <a16:creationId xmlns=""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31" name="Text Box 15">
          <a:extLst>
            <a:ext uri="{FF2B5EF4-FFF2-40B4-BE49-F238E27FC236}">
              <a16:creationId xmlns=""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32" name="Text Box 15">
          <a:extLst>
            <a:ext uri="{FF2B5EF4-FFF2-40B4-BE49-F238E27FC236}">
              <a16:creationId xmlns=""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33" name="Text Box 15">
          <a:extLst>
            <a:ext uri="{FF2B5EF4-FFF2-40B4-BE49-F238E27FC236}">
              <a16:creationId xmlns=""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34" name="Text Box 15">
          <a:extLst>
            <a:ext uri="{FF2B5EF4-FFF2-40B4-BE49-F238E27FC236}">
              <a16:creationId xmlns=""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35" name="Text Box 15">
          <a:extLst>
            <a:ext uri="{FF2B5EF4-FFF2-40B4-BE49-F238E27FC236}">
              <a16:creationId xmlns=""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36" name="Text Box 15">
          <a:extLst>
            <a:ext uri="{FF2B5EF4-FFF2-40B4-BE49-F238E27FC236}">
              <a16:creationId xmlns=""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37" name="Text Box 15">
          <a:extLst>
            <a:ext uri="{FF2B5EF4-FFF2-40B4-BE49-F238E27FC236}">
              <a16:creationId xmlns=""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38" name="Text Box 15">
          <a:extLst>
            <a:ext uri="{FF2B5EF4-FFF2-40B4-BE49-F238E27FC236}">
              <a16:creationId xmlns=""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39" name="Text Box 15">
          <a:extLst>
            <a:ext uri="{FF2B5EF4-FFF2-40B4-BE49-F238E27FC236}">
              <a16:creationId xmlns=""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40" name="Text Box 15">
          <a:extLst>
            <a:ext uri="{FF2B5EF4-FFF2-40B4-BE49-F238E27FC236}">
              <a16:creationId xmlns=""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41" name="Text Box 15">
          <a:extLst>
            <a:ext uri="{FF2B5EF4-FFF2-40B4-BE49-F238E27FC236}">
              <a16:creationId xmlns=""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42" name="Text Box 15">
          <a:extLst>
            <a:ext uri="{FF2B5EF4-FFF2-40B4-BE49-F238E27FC236}">
              <a16:creationId xmlns=""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43" name="Text Box 15">
          <a:extLst>
            <a:ext uri="{FF2B5EF4-FFF2-40B4-BE49-F238E27FC236}">
              <a16:creationId xmlns=""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44" name="Text Box 15">
          <a:extLst>
            <a:ext uri="{FF2B5EF4-FFF2-40B4-BE49-F238E27FC236}">
              <a16:creationId xmlns=""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45" name="Text Box 15">
          <a:extLst>
            <a:ext uri="{FF2B5EF4-FFF2-40B4-BE49-F238E27FC236}">
              <a16:creationId xmlns=""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46" name="Text Box 15">
          <a:extLst>
            <a:ext uri="{FF2B5EF4-FFF2-40B4-BE49-F238E27FC236}">
              <a16:creationId xmlns=""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47" name="Text Box 15">
          <a:extLst>
            <a:ext uri="{FF2B5EF4-FFF2-40B4-BE49-F238E27FC236}">
              <a16:creationId xmlns=""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48" name="Text Box 15">
          <a:extLst>
            <a:ext uri="{FF2B5EF4-FFF2-40B4-BE49-F238E27FC236}">
              <a16:creationId xmlns=""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49" name="Text Box 15">
          <a:extLst>
            <a:ext uri="{FF2B5EF4-FFF2-40B4-BE49-F238E27FC236}">
              <a16:creationId xmlns=""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50" name="Text Box 15">
          <a:extLst>
            <a:ext uri="{FF2B5EF4-FFF2-40B4-BE49-F238E27FC236}">
              <a16:creationId xmlns=""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51" name="Text Box 15">
          <a:extLst>
            <a:ext uri="{FF2B5EF4-FFF2-40B4-BE49-F238E27FC236}">
              <a16:creationId xmlns=""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52" name="Text Box 15">
          <a:extLst>
            <a:ext uri="{FF2B5EF4-FFF2-40B4-BE49-F238E27FC236}">
              <a16:creationId xmlns=""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53" name="Text Box 15">
          <a:extLst>
            <a:ext uri="{FF2B5EF4-FFF2-40B4-BE49-F238E27FC236}">
              <a16:creationId xmlns=""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54" name="Text Box 15">
          <a:extLst>
            <a:ext uri="{FF2B5EF4-FFF2-40B4-BE49-F238E27FC236}">
              <a16:creationId xmlns=""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55" name="Text Box 15">
          <a:extLst>
            <a:ext uri="{FF2B5EF4-FFF2-40B4-BE49-F238E27FC236}">
              <a16:creationId xmlns=""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56" name="Text Box 15">
          <a:extLst>
            <a:ext uri="{FF2B5EF4-FFF2-40B4-BE49-F238E27FC236}">
              <a16:creationId xmlns=""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57" name="Text Box 15">
          <a:extLst>
            <a:ext uri="{FF2B5EF4-FFF2-40B4-BE49-F238E27FC236}">
              <a16:creationId xmlns=""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58" name="Text Box 15">
          <a:extLst>
            <a:ext uri="{FF2B5EF4-FFF2-40B4-BE49-F238E27FC236}">
              <a16:creationId xmlns=""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59" name="Text Box 15">
          <a:extLst>
            <a:ext uri="{FF2B5EF4-FFF2-40B4-BE49-F238E27FC236}">
              <a16:creationId xmlns=""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60" name="Text Box 15">
          <a:extLst>
            <a:ext uri="{FF2B5EF4-FFF2-40B4-BE49-F238E27FC236}">
              <a16:creationId xmlns=""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61" name="Text Box 15">
          <a:extLst>
            <a:ext uri="{FF2B5EF4-FFF2-40B4-BE49-F238E27FC236}">
              <a16:creationId xmlns=""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62" name="Text Box 15">
          <a:extLst>
            <a:ext uri="{FF2B5EF4-FFF2-40B4-BE49-F238E27FC236}">
              <a16:creationId xmlns=""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63" name="Text Box 15">
          <a:extLst>
            <a:ext uri="{FF2B5EF4-FFF2-40B4-BE49-F238E27FC236}">
              <a16:creationId xmlns=""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64" name="Text Box 15">
          <a:extLst>
            <a:ext uri="{FF2B5EF4-FFF2-40B4-BE49-F238E27FC236}">
              <a16:creationId xmlns=""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65" name="Text Box 15">
          <a:extLst>
            <a:ext uri="{FF2B5EF4-FFF2-40B4-BE49-F238E27FC236}">
              <a16:creationId xmlns=""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66" name="Text Box 15">
          <a:extLst>
            <a:ext uri="{FF2B5EF4-FFF2-40B4-BE49-F238E27FC236}">
              <a16:creationId xmlns=""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67" name="Text Box 15">
          <a:extLst>
            <a:ext uri="{FF2B5EF4-FFF2-40B4-BE49-F238E27FC236}">
              <a16:creationId xmlns=""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68" name="Text Box 15">
          <a:extLst>
            <a:ext uri="{FF2B5EF4-FFF2-40B4-BE49-F238E27FC236}">
              <a16:creationId xmlns=""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69" name="Text Box 15">
          <a:extLst>
            <a:ext uri="{FF2B5EF4-FFF2-40B4-BE49-F238E27FC236}">
              <a16:creationId xmlns=""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70" name="Text Box 15">
          <a:extLst>
            <a:ext uri="{FF2B5EF4-FFF2-40B4-BE49-F238E27FC236}">
              <a16:creationId xmlns=""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71" name="Text Box 15">
          <a:extLst>
            <a:ext uri="{FF2B5EF4-FFF2-40B4-BE49-F238E27FC236}">
              <a16:creationId xmlns=""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2" name="Text Box 15">
          <a:extLst>
            <a:ext uri="{FF2B5EF4-FFF2-40B4-BE49-F238E27FC236}">
              <a16:creationId xmlns=""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3" name="Text Box 15">
          <a:extLst>
            <a:ext uri="{FF2B5EF4-FFF2-40B4-BE49-F238E27FC236}">
              <a16:creationId xmlns=""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4" name="Text Box 15">
          <a:extLst>
            <a:ext uri="{FF2B5EF4-FFF2-40B4-BE49-F238E27FC236}">
              <a16:creationId xmlns=""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5" name="Text Box 15">
          <a:extLst>
            <a:ext uri="{FF2B5EF4-FFF2-40B4-BE49-F238E27FC236}">
              <a16:creationId xmlns=""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6" name="Text Box 15">
          <a:extLst>
            <a:ext uri="{FF2B5EF4-FFF2-40B4-BE49-F238E27FC236}">
              <a16:creationId xmlns=""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7" name="Text Box 15">
          <a:extLst>
            <a:ext uri="{FF2B5EF4-FFF2-40B4-BE49-F238E27FC236}">
              <a16:creationId xmlns=""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78" name="Text Box 15">
          <a:extLst>
            <a:ext uri="{FF2B5EF4-FFF2-40B4-BE49-F238E27FC236}">
              <a16:creationId xmlns=""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79" name="Text Box 15">
          <a:extLst>
            <a:ext uri="{FF2B5EF4-FFF2-40B4-BE49-F238E27FC236}">
              <a16:creationId xmlns=""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0" name="Text Box 15">
          <a:extLst>
            <a:ext uri="{FF2B5EF4-FFF2-40B4-BE49-F238E27FC236}">
              <a16:creationId xmlns=""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81" name="Text Box 15">
          <a:extLst>
            <a:ext uri="{FF2B5EF4-FFF2-40B4-BE49-F238E27FC236}">
              <a16:creationId xmlns=""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82" name="Text Box 15">
          <a:extLst>
            <a:ext uri="{FF2B5EF4-FFF2-40B4-BE49-F238E27FC236}">
              <a16:creationId xmlns=""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3" name="Text Box 15">
          <a:extLst>
            <a:ext uri="{FF2B5EF4-FFF2-40B4-BE49-F238E27FC236}">
              <a16:creationId xmlns=""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4" name="Text Box 15">
          <a:extLst>
            <a:ext uri="{FF2B5EF4-FFF2-40B4-BE49-F238E27FC236}">
              <a16:creationId xmlns=""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5" name="Text Box 15">
          <a:extLst>
            <a:ext uri="{FF2B5EF4-FFF2-40B4-BE49-F238E27FC236}">
              <a16:creationId xmlns=""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6" name="Text Box 15">
          <a:extLst>
            <a:ext uri="{FF2B5EF4-FFF2-40B4-BE49-F238E27FC236}">
              <a16:creationId xmlns=""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7" name="Text Box 15">
          <a:extLst>
            <a:ext uri="{FF2B5EF4-FFF2-40B4-BE49-F238E27FC236}">
              <a16:creationId xmlns=""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8" name="Text Box 15">
          <a:extLst>
            <a:ext uri="{FF2B5EF4-FFF2-40B4-BE49-F238E27FC236}">
              <a16:creationId xmlns=""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89" name="Text Box 15">
          <a:extLst>
            <a:ext uri="{FF2B5EF4-FFF2-40B4-BE49-F238E27FC236}">
              <a16:creationId xmlns=""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0" name="Text Box 15">
          <a:extLst>
            <a:ext uri="{FF2B5EF4-FFF2-40B4-BE49-F238E27FC236}">
              <a16:creationId xmlns=""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1" name="Text Box 15">
          <a:extLst>
            <a:ext uri="{FF2B5EF4-FFF2-40B4-BE49-F238E27FC236}">
              <a16:creationId xmlns=""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2" name="Text Box 15">
          <a:extLst>
            <a:ext uri="{FF2B5EF4-FFF2-40B4-BE49-F238E27FC236}">
              <a16:creationId xmlns=""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3" name="Text Box 15">
          <a:extLst>
            <a:ext uri="{FF2B5EF4-FFF2-40B4-BE49-F238E27FC236}">
              <a16:creationId xmlns=""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4" name="Text Box 15">
          <a:extLst>
            <a:ext uri="{FF2B5EF4-FFF2-40B4-BE49-F238E27FC236}">
              <a16:creationId xmlns=""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5" name="Text Box 15">
          <a:extLst>
            <a:ext uri="{FF2B5EF4-FFF2-40B4-BE49-F238E27FC236}">
              <a16:creationId xmlns=""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6" name="Text Box 15">
          <a:extLst>
            <a:ext uri="{FF2B5EF4-FFF2-40B4-BE49-F238E27FC236}">
              <a16:creationId xmlns=""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97" name="Text Box 15">
          <a:extLst>
            <a:ext uri="{FF2B5EF4-FFF2-40B4-BE49-F238E27FC236}">
              <a16:creationId xmlns=""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498" name="Text Box 15">
          <a:extLst>
            <a:ext uri="{FF2B5EF4-FFF2-40B4-BE49-F238E27FC236}">
              <a16:creationId xmlns=""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499" name="Text Box 15">
          <a:extLst>
            <a:ext uri="{FF2B5EF4-FFF2-40B4-BE49-F238E27FC236}">
              <a16:creationId xmlns=""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00" name="Text Box 15">
          <a:extLst>
            <a:ext uri="{FF2B5EF4-FFF2-40B4-BE49-F238E27FC236}">
              <a16:creationId xmlns=""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01" name="Text Box 15">
          <a:extLst>
            <a:ext uri="{FF2B5EF4-FFF2-40B4-BE49-F238E27FC236}">
              <a16:creationId xmlns=""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02" name="Text Box 15">
          <a:extLst>
            <a:ext uri="{FF2B5EF4-FFF2-40B4-BE49-F238E27FC236}">
              <a16:creationId xmlns=""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03" name="Text Box 15">
          <a:extLst>
            <a:ext uri="{FF2B5EF4-FFF2-40B4-BE49-F238E27FC236}">
              <a16:creationId xmlns=""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04" name="Text Box 15">
          <a:extLst>
            <a:ext uri="{FF2B5EF4-FFF2-40B4-BE49-F238E27FC236}">
              <a16:creationId xmlns=""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05" name="Text Box 15">
          <a:extLst>
            <a:ext uri="{FF2B5EF4-FFF2-40B4-BE49-F238E27FC236}">
              <a16:creationId xmlns=""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06" name="Text Box 15">
          <a:extLst>
            <a:ext uri="{FF2B5EF4-FFF2-40B4-BE49-F238E27FC236}">
              <a16:creationId xmlns=""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07" name="Text Box 15">
          <a:extLst>
            <a:ext uri="{FF2B5EF4-FFF2-40B4-BE49-F238E27FC236}">
              <a16:creationId xmlns=""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08" name="Text Box 15">
          <a:extLst>
            <a:ext uri="{FF2B5EF4-FFF2-40B4-BE49-F238E27FC236}">
              <a16:creationId xmlns=""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09" name="Text Box 15">
          <a:extLst>
            <a:ext uri="{FF2B5EF4-FFF2-40B4-BE49-F238E27FC236}">
              <a16:creationId xmlns=""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0" name="Text Box 15">
          <a:extLst>
            <a:ext uri="{FF2B5EF4-FFF2-40B4-BE49-F238E27FC236}">
              <a16:creationId xmlns=""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1" name="Text Box 15">
          <a:extLst>
            <a:ext uri="{FF2B5EF4-FFF2-40B4-BE49-F238E27FC236}">
              <a16:creationId xmlns=""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2" name="Text Box 15">
          <a:extLst>
            <a:ext uri="{FF2B5EF4-FFF2-40B4-BE49-F238E27FC236}">
              <a16:creationId xmlns=""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3" name="Text Box 15">
          <a:extLst>
            <a:ext uri="{FF2B5EF4-FFF2-40B4-BE49-F238E27FC236}">
              <a16:creationId xmlns=""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4" name="Text Box 15">
          <a:extLst>
            <a:ext uri="{FF2B5EF4-FFF2-40B4-BE49-F238E27FC236}">
              <a16:creationId xmlns=""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15" name="Text Box 15">
          <a:extLst>
            <a:ext uri="{FF2B5EF4-FFF2-40B4-BE49-F238E27FC236}">
              <a16:creationId xmlns=""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16" name="Text Box 15">
          <a:extLst>
            <a:ext uri="{FF2B5EF4-FFF2-40B4-BE49-F238E27FC236}">
              <a16:creationId xmlns=""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7" name="Text Box 15">
          <a:extLst>
            <a:ext uri="{FF2B5EF4-FFF2-40B4-BE49-F238E27FC236}">
              <a16:creationId xmlns=""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18" name="Text Box 15">
          <a:extLst>
            <a:ext uri="{FF2B5EF4-FFF2-40B4-BE49-F238E27FC236}">
              <a16:creationId xmlns=""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19" name="Text Box 15">
          <a:extLst>
            <a:ext uri="{FF2B5EF4-FFF2-40B4-BE49-F238E27FC236}">
              <a16:creationId xmlns=""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20" name="Text Box 15">
          <a:extLst>
            <a:ext uri="{FF2B5EF4-FFF2-40B4-BE49-F238E27FC236}">
              <a16:creationId xmlns=""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21" name="Text Box 15">
          <a:extLst>
            <a:ext uri="{FF2B5EF4-FFF2-40B4-BE49-F238E27FC236}">
              <a16:creationId xmlns=""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22" name="Text Box 15">
          <a:extLst>
            <a:ext uri="{FF2B5EF4-FFF2-40B4-BE49-F238E27FC236}">
              <a16:creationId xmlns=""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23" name="Text Box 15">
          <a:extLst>
            <a:ext uri="{FF2B5EF4-FFF2-40B4-BE49-F238E27FC236}">
              <a16:creationId xmlns=""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24" name="Text Box 15">
          <a:extLst>
            <a:ext uri="{FF2B5EF4-FFF2-40B4-BE49-F238E27FC236}">
              <a16:creationId xmlns=""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25" name="Text Box 15">
          <a:extLst>
            <a:ext uri="{FF2B5EF4-FFF2-40B4-BE49-F238E27FC236}">
              <a16:creationId xmlns=""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26" name="Text Box 15">
          <a:extLst>
            <a:ext uri="{FF2B5EF4-FFF2-40B4-BE49-F238E27FC236}">
              <a16:creationId xmlns=""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27" name="Text Box 15">
          <a:extLst>
            <a:ext uri="{FF2B5EF4-FFF2-40B4-BE49-F238E27FC236}">
              <a16:creationId xmlns=""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28" name="Text Box 15">
          <a:extLst>
            <a:ext uri="{FF2B5EF4-FFF2-40B4-BE49-F238E27FC236}">
              <a16:creationId xmlns=""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29" name="Text Box 15">
          <a:extLst>
            <a:ext uri="{FF2B5EF4-FFF2-40B4-BE49-F238E27FC236}">
              <a16:creationId xmlns=""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30" name="Text Box 15">
          <a:extLst>
            <a:ext uri="{FF2B5EF4-FFF2-40B4-BE49-F238E27FC236}">
              <a16:creationId xmlns=""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31" name="Text Box 15">
          <a:extLst>
            <a:ext uri="{FF2B5EF4-FFF2-40B4-BE49-F238E27FC236}">
              <a16:creationId xmlns=""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32" name="Text Box 15">
          <a:extLst>
            <a:ext uri="{FF2B5EF4-FFF2-40B4-BE49-F238E27FC236}">
              <a16:creationId xmlns=""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33" name="Text Box 15">
          <a:extLst>
            <a:ext uri="{FF2B5EF4-FFF2-40B4-BE49-F238E27FC236}">
              <a16:creationId xmlns=""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34" name="Text Box 15">
          <a:extLst>
            <a:ext uri="{FF2B5EF4-FFF2-40B4-BE49-F238E27FC236}">
              <a16:creationId xmlns=""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35" name="Text Box 15">
          <a:extLst>
            <a:ext uri="{FF2B5EF4-FFF2-40B4-BE49-F238E27FC236}">
              <a16:creationId xmlns=""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36" name="Text Box 15">
          <a:extLst>
            <a:ext uri="{FF2B5EF4-FFF2-40B4-BE49-F238E27FC236}">
              <a16:creationId xmlns=""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37" name="Text Box 15">
          <a:extLst>
            <a:ext uri="{FF2B5EF4-FFF2-40B4-BE49-F238E27FC236}">
              <a16:creationId xmlns=""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38" name="Text Box 15">
          <a:extLst>
            <a:ext uri="{FF2B5EF4-FFF2-40B4-BE49-F238E27FC236}">
              <a16:creationId xmlns=""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39" name="Text Box 15">
          <a:extLst>
            <a:ext uri="{FF2B5EF4-FFF2-40B4-BE49-F238E27FC236}">
              <a16:creationId xmlns=""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40" name="Text Box 15">
          <a:extLst>
            <a:ext uri="{FF2B5EF4-FFF2-40B4-BE49-F238E27FC236}">
              <a16:creationId xmlns=""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41" name="Text Box 15">
          <a:extLst>
            <a:ext uri="{FF2B5EF4-FFF2-40B4-BE49-F238E27FC236}">
              <a16:creationId xmlns=""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42" name="Text Box 15">
          <a:extLst>
            <a:ext uri="{FF2B5EF4-FFF2-40B4-BE49-F238E27FC236}">
              <a16:creationId xmlns=""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43" name="Text Box 15">
          <a:extLst>
            <a:ext uri="{FF2B5EF4-FFF2-40B4-BE49-F238E27FC236}">
              <a16:creationId xmlns=""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44" name="Text Box 15">
          <a:extLst>
            <a:ext uri="{FF2B5EF4-FFF2-40B4-BE49-F238E27FC236}">
              <a16:creationId xmlns=""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45" name="Text Box 15">
          <a:extLst>
            <a:ext uri="{FF2B5EF4-FFF2-40B4-BE49-F238E27FC236}">
              <a16:creationId xmlns=""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46" name="Text Box 15">
          <a:extLst>
            <a:ext uri="{FF2B5EF4-FFF2-40B4-BE49-F238E27FC236}">
              <a16:creationId xmlns=""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47" name="Text Box 15">
          <a:extLst>
            <a:ext uri="{FF2B5EF4-FFF2-40B4-BE49-F238E27FC236}">
              <a16:creationId xmlns=""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48" name="Text Box 15">
          <a:extLst>
            <a:ext uri="{FF2B5EF4-FFF2-40B4-BE49-F238E27FC236}">
              <a16:creationId xmlns=""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49" name="Text Box 15">
          <a:extLst>
            <a:ext uri="{FF2B5EF4-FFF2-40B4-BE49-F238E27FC236}">
              <a16:creationId xmlns=""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50" name="Text Box 15">
          <a:extLst>
            <a:ext uri="{FF2B5EF4-FFF2-40B4-BE49-F238E27FC236}">
              <a16:creationId xmlns=""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51" name="Text Box 15">
          <a:extLst>
            <a:ext uri="{FF2B5EF4-FFF2-40B4-BE49-F238E27FC236}">
              <a16:creationId xmlns=""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52" name="Text Box 15">
          <a:extLst>
            <a:ext uri="{FF2B5EF4-FFF2-40B4-BE49-F238E27FC236}">
              <a16:creationId xmlns=""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53" name="Text Box 15">
          <a:extLst>
            <a:ext uri="{FF2B5EF4-FFF2-40B4-BE49-F238E27FC236}">
              <a16:creationId xmlns=""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54" name="Text Box 15">
          <a:extLst>
            <a:ext uri="{FF2B5EF4-FFF2-40B4-BE49-F238E27FC236}">
              <a16:creationId xmlns=""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55" name="Text Box 15">
          <a:extLst>
            <a:ext uri="{FF2B5EF4-FFF2-40B4-BE49-F238E27FC236}">
              <a16:creationId xmlns=""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56" name="Text Box 15">
          <a:extLst>
            <a:ext uri="{FF2B5EF4-FFF2-40B4-BE49-F238E27FC236}">
              <a16:creationId xmlns=""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57" name="Text Box 15">
          <a:extLst>
            <a:ext uri="{FF2B5EF4-FFF2-40B4-BE49-F238E27FC236}">
              <a16:creationId xmlns=""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58" name="Text Box 15">
          <a:extLst>
            <a:ext uri="{FF2B5EF4-FFF2-40B4-BE49-F238E27FC236}">
              <a16:creationId xmlns=""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59" name="Text Box 15">
          <a:extLst>
            <a:ext uri="{FF2B5EF4-FFF2-40B4-BE49-F238E27FC236}">
              <a16:creationId xmlns=""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60" name="Text Box 15">
          <a:extLst>
            <a:ext uri="{FF2B5EF4-FFF2-40B4-BE49-F238E27FC236}">
              <a16:creationId xmlns=""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61" name="Text Box 15">
          <a:extLst>
            <a:ext uri="{FF2B5EF4-FFF2-40B4-BE49-F238E27FC236}">
              <a16:creationId xmlns=""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2" name="Text Box 15">
          <a:extLst>
            <a:ext uri="{FF2B5EF4-FFF2-40B4-BE49-F238E27FC236}">
              <a16:creationId xmlns=""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3" name="Text Box 15">
          <a:extLst>
            <a:ext uri="{FF2B5EF4-FFF2-40B4-BE49-F238E27FC236}">
              <a16:creationId xmlns=""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4" name="Text Box 15">
          <a:extLst>
            <a:ext uri="{FF2B5EF4-FFF2-40B4-BE49-F238E27FC236}">
              <a16:creationId xmlns=""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5" name="Text Box 15">
          <a:extLst>
            <a:ext uri="{FF2B5EF4-FFF2-40B4-BE49-F238E27FC236}">
              <a16:creationId xmlns=""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6" name="Text Box 15">
          <a:extLst>
            <a:ext uri="{FF2B5EF4-FFF2-40B4-BE49-F238E27FC236}">
              <a16:creationId xmlns=""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7" name="Text Box 15">
          <a:extLst>
            <a:ext uri="{FF2B5EF4-FFF2-40B4-BE49-F238E27FC236}">
              <a16:creationId xmlns=""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68" name="Text Box 15">
          <a:extLst>
            <a:ext uri="{FF2B5EF4-FFF2-40B4-BE49-F238E27FC236}">
              <a16:creationId xmlns=""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69" name="Text Box 15">
          <a:extLst>
            <a:ext uri="{FF2B5EF4-FFF2-40B4-BE49-F238E27FC236}">
              <a16:creationId xmlns=""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0" name="Text Box 15">
          <a:extLst>
            <a:ext uri="{FF2B5EF4-FFF2-40B4-BE49-F238E27FC236}">
              <a16:creationId xmlns=""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71" name="Text Box 15">
          <a:extLst>
            <a:ext uri="{FF2B5EF4-FFF2-40B4-BE49-F238E27FC236}">
              <a16:creationId xmlns=""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72" name="Text Box 15">
          <a:extLst>
            <a:ext uri="{FF2B5EF4-FFF2-40B4-BE49-F238E27FC236}">
              <a16:creationId xmlns=""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3" name="Text Box 15">
          <a:extLst>
            <a:ext uri="{FF2B5EF4-FFF2-40B4-BE49-F238E27FC236}">
              <a16:creationId xmlns=""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4" name="Text Box 15">
          <a:extLst>
            <a:ext uri="{FF2B5EF4-FFF2-40B4-BE49-F238E27FC236}">
              <a16:creationId xmlns=""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5" name="Text Box 15">
          <a:extLst>
            <a:ext uri="{FF2B5EF4-FFF2-40B4-BE49-F238E27FC236}">
              <a16:creationId xmlns=""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6" name="Text Box 15">
          <a:extLst>
            <a:ext uri="{FF2B5EF4-FFF2-40B4-BE49-F238E27FC236}">
              <a16:creationId xmlns=""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7" name="Text Box 15">
          <a:extLst>
            <a:ext uri="{FF2B5EF4-FFF2-40B4-BE49-F238E27FC236}">
              <a16:creationId xmlns=""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8" name="Text Box 15">
          <a:extLst>
            <a:ext uri="{FF2B5EF4-FFF2-40B4-BE49-F238E27FC236}">
              <a16:creationId xmlns=""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79" name="Text Box 15">
          <a:extLst>
            <a:ext uri="{FF2B5EF4-FFF2-40B4-BE49-F238E27FC236}">
              <a16:creationId xmlns=""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0" name="Text Box 15">
          <a:extLst>
            <a:ext uri="{FF2B5EF4-FFF2-40B4-BE49-F238E27FC236}">
              <a16:creationId xmlns=""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1" name="Text Box 15">
          <a:extLst>
            <a:ext uri="{FF2B5EF4-FFF2-40B4-BE49-F238E27FC236}">
              <a16:creationId xmlns=""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2" name="Text Box 15">
          <a:extLst>
            <a:ext uri="{FF2B5EF4-FFF2-40B4-BE49-F238E27FC236}">
              <a16:creationId xmlns=""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3" name="Text Box 15">
          <a:extLst>
            <a:ext uri="{FF2B5EF4-FFF2-40B4-BE49-F238E27FC236}">
              <a16:creationId xmlns=""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4" name="Text Box 15">
          <a:extLst>
            <a:ext uri="{FF2B5EF4-FFF2-40B4-BE49-F238E27FC236}">
              <a16:creationId xmlns=""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5" name="Text Box 15">
          <a:extLst>
            <a:ext uri="{FF2B5EF4-FFF2-40B4-BE49-F238E27FC236}">
              <a16:creationId xmlns=""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6" name="Text Box 15">
          <a:extLst>
            <a:ext uri="{FF2B5EF4-FFF2-40B4-BE49-F238E27FC236}">
              <a16:creationId xmlns=""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87" name="Text Box 15">
          <a:extLst>
            <a:ext uri="{FF2B5EF4-FFF2-40B4-BE49-F238E27FC236}">
              <a16:creationId xmlns=""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88" name="Text Box 15">
          <a:extLst>
            <a:ext uri="{FF2B5EF4-FFF2-40B4-BE49-F238E27FC236}">
              <a16:creationId xmlns=""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89" name="Text Box 15">
          <a:extLst>
            <a:ext uri="{FF2B5EF4-FFF2-40B4-BE49-F238E27FC236}">
              <a16:creationId xmlns=""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90" name="Text Box 15">
          <a:extLst>
            <a:ext uri="{FF2B5EF4-FFF2-40B4-BE49-F238E27FC236}">
              <a16:creationId xmlns=""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91" name="Text Box 15">
          <a:extLst>
            <a:ext uri="{FF2B5EF4-FFF2-40B4-BE49-F238E27FC236}">
              <a16:creationId xmlns=""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92" name="Text Box 15">
          <a:extLst>
            <a:ext uri="{FF2B5EF4-FFF2-40B4-BE49-F238E27FC236}">
              <a16:creationId xmlns=""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93" name="Text Box 15">
          <a:extLst>
            <a:ext uri="{FF2B5EF4-FFF2-40B4-BE49-F238E27FC236}">
              <a16:creationId xmlns=""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94" name="Text Box 15">
          <a:extLst>
            <a:ext uri="{FF2B5EF4-FFF2-40B4-BE49-F238E27FC236}">
              <a16:creationId xmlns=""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95" name="Text Box 15">
          <a:extLst>
            <a:ext uri="{FF2B5EF4-FFF2-40B4-BE49-F238E27FC236}">
              <a16:creationId xmlns=""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96" name="Text Box 15">
          <a:extLst>
            <a:ext uri="{FF2B5EF4-FFF2-40B4-BE49-F238E27FC236}">
              <a16:creationId xmlns=""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597" name="Text Box 15">
          <a:extLst>
            <a:ext uri="{FF2B5EF4-FFF2-40B4-BE49-F238E27FC236}">
              <a16:creationId xmlns=""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98" name="Text Box 15">
          <a:extLst>
            <a:ext uri="{FF2B5EF4-FFF2-40B4-BE49-F238E27FC236}">
              <a16:creationId xmlns=""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599" name="Text Box 15">
          <a:extLst>
            <a:ext uri="{FF2B5EF4-FFF2-40B4-BE49-F238E27FC236}">
              <a16:creationId xmlns=""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00" name="Text Box 15">
          <a:extLst>
            <a:ext uri="{FF2B5EF4-FFF2-40B4-BE49-F238E27FC236}">
              <a16:creationId xmlns=""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01" name="Text Box 15">
          <a:extLst>
            <a:ext uri="{FF2B5EF4-FFF2-40B4-BE49-F238E27FC236}">
              <a16:creationId xmlns=""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02" name="Text Box 15">
          <a:extLst>
            <a:ext uri="{FF2B5EF4-FFF2-40B4-BE49-F238E27FC236}">
              <a16:creationId xmlns=""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03" name="Text Box 15">
          <a:extLst>
            <a:ext uri="{FF2B5EF4-FFF2-40B4-BE49-F238E27FC236}">
              <a16:creationId xmlns=""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04" name="Text Box 15">
          <a:extLst>
            <a:ext uri="{FF2B5EF4-FFF2-40B4-BE49-F238E27FC236}">
              <a16:creationId xmlns=""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05" name="Text Box 15">
          <a:extLst>
            <a:ext uri="{FF2B5EF4-FFF2-40B4-BE49-F238E27FC236}">
              <a16:creationId xmlns=""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06" name="Text Box 15">
          <a:extLst>
            <a:ext uri="{FF2B5EF4-FFF2-40B4-BE49-F238E27FC236}">
              <a16:creationId xmlns=""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07" name="Text Box 15">
          <a:extLst>
            <a:ext uri="{FF2B5EF4-FFF2-40B4-BE49-F238E27FC236}">
              <a16:creationId xmlns=""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08" name="Text Box 15">
          <a:extLst>
            <a:ext uri="{FF2B5EF4-FFF2-40B4-BE49-F238E27FC236}">
              <a16:creationId xmlns=""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09" name="Text Box 15">
          <a:extLst>
            <a:ext uri="{FF2B5EF4-FFF2-40B4-BE49-F238E27FC236}">
              <a16:creationId xmlns=""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10" name="Text Box 15">
          <a:extLst>
            <a:ext uri="{FF2B5EF4-FFF2-40B4-BE49-F238E27FC236}">
              <a16:creationId xmlns=""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11" name="Text Box 15">
          <a:extLst>
            <a:ext uri="{FF2B5EF4-FFF2-40B4-BE49-F238E27FC236}">
              <a16:creationId xmlns=""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12" name="Text Box 15">
          <a:extLst>
            <a:ext uri="{FF2B5EF4-FFF2-40B4-BE49-F238E27FC236}">
              <a16:creationId xmlns=""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13" name="Text Box 15">
          <a:extLst>
            <a:ext uri="{FF2B5EF4-FFF2-40B4-BE49-F238E27FC236}">
              <a16:creationId xmlns=""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14" name="Text Box 15">
          <a:extLst>
            <a:ext uri="{FF2B5EF4-FFF2-40B4-BE49-F238E27FC236}">
              <a16:creationId xmlns=""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15" name="Text Box 15">
          <a:extLst>
            <a:ext uri="{FF2B5EF4-FFF2-40B4-BE49-F238E27FC236}">
              <a16:creationId xmlns=""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16" name="Text Box 15">
          <a:extLst>
            <a:ext uri="{FF2B5EF4-FFF2-40B4-BE49-F238E27FC236}">
              <a16:creationId xmlns=""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17" name="Text Box 15">
          <a:extLst>
            <a:ext uri="{FF2B5EF4-FFF2-40B4-BE49-F238E27FC236}">
              <a16:creationId xmlns=""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18" name="Text Box 15">
          <a:extLst>
            <a:ext uri="{FF2B5EF4-FFF2-40B4-BE49-F238E27FC236}">
              <a16:creationId xmlns=""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19" name="Text Box 15">
          <a:extLst>
            <a:ext uri="{FF2B5EF4-FFF2-40B4-BE49-F238E27FC236}">
              <a16:creationId xmlns=""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20" name="Text Box 15">
          <a:extLst>
            <a:ext uri="{FF2B5EF4-FFF2-40B4-BE49-F238E27FC236}">
              <a16:creationId xmlns=""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21" name="Text Box 15">
          <a:extLst>
            <a:ext uri="{FF2B5EF4-FFF2-40B4-BE49-F238E27FC236}">
              <a16:creationId xmlns=""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22" name="Text Box 15">
          <a:extLst>
            <a:ext uri="{FF2B5EF4-FFF2-40B4-BE49-F238E27FC236}">
              <a16:creationId xmlns=""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23" name="Text Box 15">
          <a:extLst>
            <a:ext uri="{FF2B5EF4-FFF2-40B4-BE49-F238E27FC236}">
              <a16:creationId xmlns=""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24" name="Text Box 15">
          <a:extLst>
            <a:ext uri="{FF2B5EF4-FFF2-40B4-BE49-F238E27FC236}">
              <a16:creationId xmlns=""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25" name="Text Box 15">
          <a:extLst>
            <a:ext uri="{FF2B5EF4-FFF2-40B4-BE49-F238E27FC236}">
              <a16:creationId xmlns=""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26" name="Text Box 15">
          <a:extLst>
            <a:ext uri="{FF2B5EF4-FFF2-40B4-BE49-F238E27FC236}">
              <a16:creationId xmlns=""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27" name="Text Box 15">
          <a:extLst>
            <a:ext uri="{FF2B5EF4-FFF2-40B4-BE49-F238E27FC236}">
              <a16:creationId xmlns=""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28" name="Text Box 15">
          <a:extLst>
            <a:ext uri="{FF2B5EF4-FFF2-40B4-BE49-F238E27FC236}">
              <a16:creationId xmlns=""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29" name="Text Box 15">
          <a:extLst>
            <a:ext uri="{FF2B5EF4-FFF2-40B4-BE49-F238E27FC236}">
              <a16:creationId xmlns=""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30" name="Text Box 15">
          <a:extLst>
            <a:ext uri="{FF2B5EF4-FFF2-40B4-BE49-F238E27FC236}">
              <a16:creationId xmlns=""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31" name="Text Box 15">
          <a:extLst>
            <a:ext uri="{FF2B5EF4-FFF2-40B4-BE49-F238E27FC236}">
              <a16:creationId xmlns=""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32" name="Text Box 15">
          <a:extLst>
            <a:ext uri="{FF2B5EF4-FFF2-40B4-BE49-F238E27FC236}">
              <a16:creationId xmlns=""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33" name="Text Box 15">
          <a:extLst>
            <a:ext uri="{FF2B5EF4-FFF2-40B4-BE49-F238E27FC236}">
              <a16:creationId xmlns=""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34" name="Text Box 15">
          <a:extLst>
            <a:ext uri="{FF2B5EF4-FFF2-40B4-BE49-F238E27FC236}">
              <a16:creationId xmlns=""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35" name="Text Box 15">
          <a:extLst>
            <a:ext uri="{FF2B5EF4-FFF2-40B4-BE49-F238E27FC236}">
              <a16:creationId xmlns=""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36" name="Text Box 15">
          <a:extLst>
            <a:ext uri="{FF2B5EF4-FFF2-40B4-BE49-F238E27FC236}">
              <a16:creationId xmlns=""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37" name="Text Box 15">
          <a:extLst>
            <a:ext uri="{FF2B5EF4-FFF2-40B4-BE49-F238E27FC236}">
              <a16:creationId xmlns=""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38" name="Text Box 15">
          <a:extLst>
            <a:ext uri="{FF2B5EF4-FFF2-40B4-BE49-F238E27FC236}">
              <a16:creationId xmlns=""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39" name="Text Box 15">
          <a:extLst>
            <a:ext uri="{FF2B5EF4-FFF2-40B4-BE49-F238E27FC236}">
              <a16:creationId xmlns=""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40" name="Text Box 15">
          <a:extLst>
            <a:ext uri="{FF2B5EF4-FFF2-40B4-BE49-F238E27FC236}">
              <a16:creationId xmlns=""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41" name="Text Box 15">
          <a:extLst>
            <a:ext uri="{FF2B5EF4-FFF2-40B4-BE49-F238E27FC236}">
              <a16:creationId xmlns=""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42" name="Text Box 15">
          <a:extLst>
            <a:ext uri="{FF2B5EF4-FFF2-40B4-BE49-F238E27FC236}">
              <a16:creationId xmlns=""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43" name="Text Box 15">
          <a:extLst>
            <a:ext uri="{FF2B5EF4-FFF2-40B4-BE49-F238E27FC236}">
              <a16:creationId xmlns=""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44" name="Text Box 15">
          <a:extLst>
            <a:ext uri="{FF2B5EF4-FFF2-40B4-BE49-F238E27FC236}">
              <a16:creationId xmlns=""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45" name="Text Box 15">
          <a:extLst>
            <a:ext uri="{FF2B5EF4-FFF2-40B4-BE49-F238E27FC236}">
              <a16:creationId xmlns=""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46" name="Text Box 15">
          <a:extLst>
            <a:ext uri="{FF2B5EF4-FFF2-40B4-BE49-F238E27FC236}">
              <a16:creationId xmlns=""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47" name="Text Box 15">
          <a:extLst>
            <a:ext uri="{FF2B5EF4-FFF2-40B4-BE49-F238E27FC236}">
              <a16:creationId xmlns=""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48" name="Text Box 15">
          <a:extLst>
            <a:ext uri="{FF2B5EF4-FFF2-40B4-BE49-F238E27FC236}">
              <a16:creationId xmlns=""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49" name="Text Box 15">
          <a:extLst>
            <a:ext uri="{FF2B5EF4-FFF2-40B4-BE49-F238E27FC236}">
              <a16:creationId xmlns=""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50" name="Text Box 15">
          <a:extLst>
            <a:ext uri="{FF2B5EF4-FFF2-40B4-BE49-F238E27FC236}">
              <a16:creationId xmlns=""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51" name="Text Box 15">
          <a:extLst>
            <a:ext uri="{FF2B5EF4-FFF2-40B4-BE49-F238E27FC236}">
              <a16:creationId xmlns=""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52" name="Text Box 15">
          <a:extLst>
            <a:ext uri="{FF2B5EF4-FFF2-40B4-BE49-F238E27FC236}">
              <a16:creationId xmlns=""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53" name="Text Box 15">
          <a:extLst>
            <a:ext uri="{FF2B5EF4-FFF2-40B4-BE49-F238E27FC236}">
              <a16:creationId xmlns=""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54" name="Text Box 15">
          <a:extLst>
            <a:ext uri="{FF2B5EF4-FFF2-40B4-BE49-F238E27FC236}">
              <a16:creationId xmlns=""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55" name="Text Box 15">
          <a:extLst>
            <a:ext uri="{FF2B5EF4-FFF2-40B4-BE49-F238E27FC236}">
              <a16:creationId xmlns=""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56" name="Text Box 15">
          <a:extLst>
            <a:ext uri="{FF2B5EF4-FFF2-40B4-BE49-F238E27FC236}">
              <a16:creationId xmlns=""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57" name="Text Box 15">
          <a:extLst>
            <a:ext uri="{FF2B5EF4-FFF2-40B4-BE49-F238E27FC236}">
              <a16:creationId xmlns=""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58" name="Text Box 15">
          <a:extLst>
            <a:ext uri="{FF2B5EF4-FFF2-40B4-BE49-F238E27FC236}">
              <a16:creationId xmlns=""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59" name="Text Box 15">
          <a:extLst>
            <a:ext uri="{FF2B5EF4-FFF2-40B4-BE49-F238E27FC236}">
              <a16:creationId xmlns=""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0" name="Text Box 15">
          <a:extLst>
            <a:ext uri="{FF2B5EF4-FFF2-40B4-BE49-F238E27FC236}">
              <a16:creationId xmlns=""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61" name="Text Box 15">
          <a:extLst>
            <a:ext uri="{FF2B5EF4-FFF2-40B4-BE49-F238E27FC236}">
              <a16:creationId xmlns=""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62" name="Text Box 15">
          <a:extLst>
            <a:ext uri="{FF2B5EF4-FFF2-40B4-BE49-F238E27FC236}">
              <a16:creationId xmlns=""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3" name="Text Box 15">
          <a:extLst>
            <a:ext uri="{FF2B5EF4-FFF2-40B4-BE49-F238E27FC236}">
              <a16:creationId xmlns=""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4" name="Text Box 15">
          <a:extLst>
            <a:ext uri="{FF2B5EF4-FFF2-40B4-BE49-F238E27FC236}">
              <a16:creationId xmlns=""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5" name="Text Box 15">
          <a:extLst>
            <a:ext uri="{FF2B5EF4-FFF2-40B4-BE49-F238E27FC236}">
              <a16:creationId xmlns=""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6" name="Text Box 15">
          <a:extLst>
            <a:ext uri="{FF2B5EF4-FFF2-40B4-BE49-F238E27FC236}">
              <a16:creationId xmlns=""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7" name="Text Box 15">
          <a:extLst>
            <a:ext uri="{FF2B5EF4-FFF2-40B4-BE49-F238E27FC236}">
              <a16:creationId xmlns=""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8" name="Text Box 15">
          <a:extLst>
            <a:ext uri="{FF2B5EF4-FFF2-40B4-BE49-F238E27FC236}">
              <a16:creationId xmlns=""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69" name="Text Box 15">
          <a:extLst>
            <a:ext uri="{FF2B5EF4-FFF2-40B4-BE49-F238E27FC236}">
              <a16:creationId xmlns=""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0" name="Text Box 15">
          <a:extLst>
            <a:ext uri="{FF2B5EF4-FFF2-40B4-BE49-F238E27FC236}">
              <a16:creationId xmlns=""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1" name="Text Box 15">
          <a:extLst>
            <a:ext uri="{FF2B5EF4-FFF2-40B4-BE49-F238E27FC236}">
              <a16:creationId xmlns=""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2" name="Text Box 15">
          <a:extLst>
            <a:ext uri="{FF2B5EF4-FFF2-40B4-BE49-F238E27FC236}">
              <a16:creationId xmlns=""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3" name="Text Box 15">
          <a:extLst>
            <a:ext uri="{FF2B5EF4-FFF2-40B4-BE49-F238E27FC236}">
              <a16:creationId xmlns=""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4" name="Text Box 15">
          <a:extLst>
            <a:ext uri="{FF2B5EF4-FFF2-40B4-BE49-F238E27FC236}">
              <a16:creationId xmlns=""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5" name="Text Box 15">
          <a:extLst>
            <a:ext uri="{FF2B5EF4-FFF2-40B4-BE49-F238E27FC236}">
              <a16:creationId xmlns=""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6" name="Text Box 15">
          <a:extLst>
            <a:ext uri="{FF2B5EF4-FFF2-40B4-BE49-F238E27FC236}">
              <a16:creationId xmlns=""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77" name="Text Box 15">
          <a:extLst>
            <a:ext uri="{FF2B5EF4-FFF2-40B4-BE49-F238E27FC236}">
              <a16:creationId xmlns=""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78" name="Text Box 15">
          <a:extLst>
            <a:ext uri="{FF2B5EF4-FFF2-40B4-BE49-F238E27FC236}">
              <a16:creationId xmlns=""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79" name="Text Box 15">
          <a:extLst>
            <a:ext uri="{FF2B5EF4-FFF2-40B4-BE49-F238E27FC236}">
              <a16:creationId xmlns=""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80" name="Text Box 15">
          <a:extLst>
            <a:ext uri="{FF2B5EF4-FFF2-40B4-BE49-F238E27FC236}">
              <a16:creationId xmlns=""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81" name="Text Box 15">
          <a:extLst>
            <a:ext uri="{FF2B5EF4-FFF2-40B4-BE49-F238E27FC236}">
              <a16:creationId xmlns=""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82" name="Text Box 15">
          <a:extLst>
            <a:ext uri="{FF2B5EF4-FFF2-40B4-BE49-F238E27FC236}">
              <a16:creationId xmlns=""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83" name="Text Box 15">
          <a:extLst>
            <a:ext uri="{FF2B5EF4-FFF2-40B4-BE49-F238E27FC236}">
              <a16:creationId xmlns=""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84" name="Text Box 15">
          <a:extLst>
            <a:ext uri="{FF2B5EF4-FFF2-40B4-BE49-F238E27FC236}">
              <a16:creationId xmlns=""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85" name="Text Box 15">
          <a:extLst>
            <a:ext uri="{FF2B5EF4-FFF2-40B4-BE49-F238E27FC236}">
              <a16:creationId xmlns=""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86" name="Text Box 15">
          <a:extLst>
            <a:ext uri="{FF2B5EF4-FFF2-40B4-BE49-F238E27FC236}">
              <a16:creationId xmlns=""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87" name="Text Box 15">
          <a:extLst>
            <a:ext uri="{FF2B5EF4-FFF2-40B4-BE49-F238E27FC236}">
              <a16:creationId xmlns=""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88" name="Text Box 15">
          <a:extLst>
            <a:ext uri="{FF2B5EF4-FFF2-40B4-BE49-F238E27FC236}">
              <a16:creationId xmlns=""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89" name="Text Box 15">
          <a:extLst>
            <a:ext uri="{FF2B5EF4-FFF2-40B4-BE49-F238E27FC236}">
              <a16:creationId xmlns=""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0" name="Text Box 15">
          <a:extLst>
            <a:ext uri="{FF2B5EF4-FFF2-40B4-BE49-F238E27FC236}">
              <a16:creationId xmlns=""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1" name="Text Box 15">
          <a:extLst>
            <a:ext uri="{FF2B5EF4-FFF2-40B4-BE49-F238E27FC236}">
              <a16:creationId xmlns=""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2" name="Text Box 15">
          <a:extLst>
            <a:ext uri="{FF2B5EF4-FFF2-40B4-BE49-F238E27FC236}">
              <a16:creationId xmlns=""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3" name="Text Box 15">
          <a:extLst>
            <a:ext uri="{FF2B5EF4-FFF2-40B4-BE49-F238E27FC236}">
              <a16:creationId xmlns=""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4" name="Text Box 15">
          <a:extLst>
            <a:ext uri="{FF2B5EF4-FFF2-40B4-BE49-F238E27FC236}">
              <a16:creationId xmlns=""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695" name="Text Box 15">
          <a:extLst>
            <a:ext uri="{FF2B5EF4-FFF2-40B4-BE49-F238E27FC236}">
              <a16:creationId xmlns=""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7" name="Text Box 15">
          <a:extLst>
            <a:ext uri="{FF2B5EF4-FFF2-40B4-BE49-F238E27FC236}">
              <a16:creationId xmlns=""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698" name="Text Box 15">
          <a:extLst>
            <a:ext uri="{FF2B5EF4-FFF2-40B4-BE49-F238E27FC236}">
              <a16:creationId xmlns=""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696" name="Text Box 15">
          <a:extLst>
            <a:ext uri="{FF2B5EF4-FFF2-40B4-BE49-F238E27FC236}">
              <a16:creationId xmlns=""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699" name="Text Box 16">
          <a:extLst>
            <a:ext uri="{FF2B5EF4-FFF2-40B4-BE49-F238E27FC236}">
              <a16:creationId xmlns=""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00" name="Text Box 17">
          <a:extLst>
            <a:ext uri="{FF2B5EF4-FFF2-40B4-BE49-F238E27FC236}">
              <a16:creationId xmlns=""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01" name="Text Box 18">
          <a:extLst>
            <a:ext uri="{FF2B5EF4-FFF2-40B4-BE49-F238E27FC236}">
              <a16:creationId xmlns=""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02" name="Text Box 19">
          <a:extLst>
            <a:ext uri="{FF2B5EF4-FFF2-40B4-BE49-F238E27FC236}">
              <a16:creationId xmlns=""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03" name="Text Box 15">
          <a:extLst>
            <a:ext uri="{FF2B5EF4-FFF2-40B4-BE49-F238E27FC236}">
              <a16:creationId xmlns=""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04" name="Text Box 15">
          <a:extLst>
            <a:ext uri="{FF2B5EF4-FFF2-40B4-BE49-F238E27FC236}">
              <a16:creationId xmlns=""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05" name="Text Box 15">
          <a:extLst>
            <a:ext uri="{FF2B5EF4-FFF2-40B4-BE49-F238E27FC236}">
              <a16:creationId xmlns=""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06" name="Text Box 15">
          <a:extLst>
            <a:ext uri="{FF2B5EF4-FFF2-40B4-BE49-F238E27FC236}">
              <a16:creationId xmlns=""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07" name="Text Box 15">
          <a:extLst>
            <a:ext uri="{FF2B5EF4-FFF2-40B4-BE49-F238E27FC236}">
              <a16:creationId xmlns=""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08" name="Text Box 15">
          <a:extLst>
            <a:ext uri="{FF2B5EF4-FFF2-40B4-BE49-F238E27FC236}">
              <a16:creationId xmlns=""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09" name="Text Box 15">
          <a:extLst>
            <a:ext uri="{FF2B5EF4-FFF2-40B4-BE49-F238E27FC236}">
              <a16:creationId xmlns=""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0" name="Text Box 15">
          <a:extLst>
            <a:ext uri="{FF2B5EF4-FFF2-40B4-BE49-F238E27FC236}">
              <a16:creationId xmlns=""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1" name="Text Box 15">
          <a:extLst>
            <a:ext uri="{FF2B5EF4-FFF2-40B4-BE49-F238E27FC236}">
              <a16:creationId xmlns=""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2" name="Text Box 15">
          <a:extLst>
            <a:ext uri="{FF2B5EF4-FFF2-40B4-BE49-F238E27FC236}">
              <a16:creationId xmlns=""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3" name="Text Box 15">
          <a:extLst>
            <a:ext uri="{FF2B5EF4-FFF2-40B4-BE49-F238E27FC236}">
              <a16:creationId xmlns=""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4" name="Text Box 15">
          <a:extLst>
            <a:ext uri="{FF2B5EF4-FFF2-40B4-BE49-F238E27FC236}">
              <a16:creationId xmlns=""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5" name="Text Box 15">
          <a:extLst>
            <a:ext uri="{FF2B5EF4-FFF2-40B4-BE49-F238E27FC236}">
              <a16:creationId xmlns=""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6" name="Text Box 15">
          <a:extLst>
            <a:ext uri="{FF2B5EF4-FFF2-40B4-BE49-F238E27FC236}">
              <a16:creationId xmlns=""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8" name="Text Box 15">
          <a:extLst>
            <a:ext uri="{FF2B5EF4-FFF2-40B4-BE49-F238E27FC236}">
              <a16:creationId xmlns=""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19" name="Text Box 15">
          <a:extLst>
            <a:ext uri="{FF2B5EF4-FFF2-40B4-BE49-F238E27FC236}">
              <a16:creationId xmlns=""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0" name="Text Box 15">
          <a:extLst>
            <a:ext uri="{FF2B5EF4-FFF2-40B4-BE49-F238E27FC236}">
              <a16:creationId xmlns=""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1" name="Text Box 15">
          <a:extLst>
            <a:ext uri="{FF2B5EF4-FFF2-40B4-BE49-F238E27FC236}">
              <a16:creationId xmlns=""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2" name="Text Box 15">
          <a:extLst>
            <a:ext uri="{FF2B5EF4-FFF2-40B4-BE49-F238E27FC236}">
              <a16:creationId xmlns=""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3" name="Text Box 15">
          <a:extLst>
            <a:ext uri="{FF2B5EF4-FFF2-40B4-BE49-F238E27FC236}">
              <a16:creationId xmlns=""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4" name="Text Box 15">
          <a:extLst>
            <a:ext uri="{FF2B5EF4-FFF2-40B4-BE49-F238E27FC236}">
              <a16:creationId xmlns=""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5" name="Text Box 15">
          <a:extLst>
            <a:ext uri="{FF2B5EF4-FFF2-40B4-BE49-F238E27FC236}">
              <a16:creationId xmlns=""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6" name="Text Box 15">
          <a:extLst>
            <a:ext uri="{FF2B5EF4-FFF2-40B4-BE49-F238E27FC236}">
              <a16:creationId xmlns=""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7" name="Text Box 15">
          <a:extLst>
            <a:ext uri="{FF2B5EF4-FFF2-40B4-BE49-F238E27FC236}">
              <a16:creationId xmlns=""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8" name="Text Box 15">
          <a:extLst>
            <a:ext uri="{FF2B5EF4-FFF2-40B4-BE49-F238E27FC236}">
              <a16:creationId xmlns=""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29" name="Text Box 15">
          <a:extLst>
            <a:ext uri="{FF2B5EF4-FFF2-40B4-BE49-F238E27FC236}">
              <a16:creationId xmlns=""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30" name="Text Box 15">
          <a:extLst>
            <a:ext uri="{FF2B5EF4-FFF2-40B4-BE49-F238E27FC236}">
              <a16:creationId xmlns=""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31" name="Text Box 15">
          <a:extLst>
            <a:ext uri="{FF2B5EF4-FFF2-40B4-BE49-F238E27FC236}">
              <a16:creationId xmlns=""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37" name="Text Box 16">
          <a:extLst>
            <a:ext uri="{FF2B5EF4-FFF2-40B4-BE49-F238E27FC236}">
              <a16:creationId xmlns=""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38" name="Text Box 17">
          <a:extLst>
            <a:ext uri="{FF2B5EF4-FFF2-40B4-BE49-F238E27FC236}">
              <a16:creationId xmlns=""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39" name="Text Box 18">
          <a:extLst>
            <a:ext uri="{FF2B5EF4-FFF2-40B4-BE49-F238E27FC236}">
              <a16:creationId xmlns=""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40" name="Text Box 19">
          <a:extLst>
            <a:ext uri="{FF2B5EF4-FFF2-40B4-BE49-F238E27FC236}">
              <a16:creationId xmlns=""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41" name="Text Box 15">
          <a:extLst>
            <a:ext uri="{FF2B5EF4-FFF2-40B4-BE49-F238E27FC236}">
              <a16:creationId xmlns=""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42" name="Text Box 15">
          <a:extLst>
            <a:ext uri="{FF2B5EF4-FFF2-40B4-BE49-F238E27FC236}">
              <a16:creationId xmlns=""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43" name="Text Box 15">
          <a:extLst>
            <a:ext uri="{FF2B5EF4-FFF2-40B4-BE49-F238E27FC236}">
              <a16:creationId xmlns=""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45" name="Text Box 16">
          <a:extLst>
            <a:ext uri="{FF2B5EF4-FFF2-40B4-BE49-F238E27FC236}">
              <a16:creationId xmlns=""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46" name="Text Box 17">
          <a:extLst>
            <a:ext uri="{FF2B5EF4-FFF2-40B4-BE49-F238E27FC236}">
              <a16:creationId xmlns=""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47" name="Text Box 18">
          <a:extLst>
            <a:ext uri="{FF2B5EF4-FFF2-40B4-BE49-F238E27FC236}">
              <a16:creationId xmlns=""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748" name="Text Box 19">
          <a:extLst>
            <a:ext uri="{FF2B5EF4-FFF2-40B4-BE49-F238E27FC236}">
              <a16:creationId xmlns=""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49" name="Text Box 15">
          <a:extLst>
            <a:ext uri="{FF2B5EF4-FFF2-40B4-BE49-F238E27FC236}">
              <a16:creationId xmlns=""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0" name="Text Box 15">
          <a:extLst>
            <a:ext uri="{FF2B5EF4-FFF2-40B4-BE49-F238E27FC236}">
              <a16:creationId xmlns=""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1" name="Text Box 15">
          <a:extLst>
            <a:ext uri="{FF2B5EF4-FFF2-40B4-BE49-F238E27FC236}">
              <a16:creationId xmlns=""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2" name="Text Box 15">
          <a:extLst>
            <a:ext uri="{FF2B5EF4-FFF2-40B4-BE49-F238E27FC236}">
              <a16:creationId xmlns=""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3" name="Text Box 15">
          <a:extLst>
            <a:ext uri="{FF2B5EF4-FFF2-40B4-BE49-F238E27FC236}">
              <a16:creationId xmlns=""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4" name="Text Box 15">
          <a:extLst>
            <a:ext uri="{FF2B5EF4-FFF2-40B4-BE49-F238E27FC236}">
              <a16:creationId xmlns=""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5" name="Text Box 15">
          <a:extLst>
            <a:ext uri="{FF2B5EF4-FFF2-40B4-BE49-F238E27FC236}">
              <a16:creationId xmlns=""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6" name="Text Box 15">
          <a:extLst>
            <a:ext uri="{FF2B5EF4-FFF2-40B4-BE49-F238E27FC236}">
              <a16:creationId xmlns=""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7" name="Text Box 15">
          <a:extLst>
            <a:ext uri="{FF2B5EF4-FFF2-40B4-BE49-F238E27FC236}">
              <a16:creationId xmlns=""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8" name="Text Box 15">
          <a:extLst>
            <a:ext uri="{FF2B5EF4-FFF2-40B4-BE49-F238E27FC236}">
              <a16:creationId xmlns=""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59" name="Text Box 15">
          <a:extLst>
            <a:ext uri="{FF2B5EF4-FFF2-40B4-BE49-F238E27FC236}">
              <a16:creationId xmlns=""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60" name="Text Box 15">
          <a:extLst>
            <a:ext uri="{FF2B5EF4-FFF2-40B4-BE49-F238E27FC236}">
              <a16:creationId xmlns=""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61" name="Text Box 15">
          <a:extLst>
            <a:ext uri="{FF2B5EF4-FFF2-40B4-BE49-F238E27FC236}">
              <a16:creationId xmlns=""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62" name="Text Box 15">
          <a:extLst>
            <a:ext uri="{FF2B5EF4-FFF2-40B4-BE49-F238E27FC236}">
              <a16:creationId xmlns=""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64" name="Text Box 15">
          <a:extLst>
            <a:ext uri="{FF2B5EF4-FFF2-40B4-BE49-F238E27FC236}">
              <a16:creationId xmlns=""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65" name="Text Box 15">
          <a:extLst>
            <a:ext uri="{FF2B5EF4-FFF2-40B4-BE49-F238E27FC236}">
              <a16:creationId xmlns=""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66" name="Text Box 15">
          <a:extLst>
            <a:ext uri="{FF2B5EF4-FFF2-40B4-BE49-F238E27FC236}">
              <a16:creationId xmlns=""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67" name="Text Box 15">
          <a:extLst>
            <a:ext uri="{FF2B5EF4-FFF2-40B4-BE49-F238E27FC236}">
              <a16:creationId xmlns=""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68" name="Text Box 15">
          <a:extLst>
            <a:ext uri="{FF2B5EF4-FFF2-40B4-BE49-F238E27FC236}">
              <a16:creationId xmlns=""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69" name="Text Box 15">
          <a:extLst>
            <a:ext uri="{FF2B5EF4-FFF2-40B4-BE49-F238E27FC236}">
              <a16:creationId xmlns=""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0" name="Text Box 15">
          <a:extLst>
            <a:ext uri="{FF2B5EF4-FFF2-40B4-BE49-F238E27FC236}">
              <a16:creationId xmlns=""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1" name="Text Box 15">
          <a:extLst>
            <a:ext uri="{FF2B5EF4-FFF2-40B4-BE49-F238E27FC236}">
              <a16:creationId xmlns=""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2" name="Text Box 15">
          <a:extLst>
            <a:ext uri="{FF2B5EF4-FFF2-40B4-BE49-F238E27FC236}">
              <a16:creationId xmlns=""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3" name="Text Box 15">
          <a:extLst>
            <a:ext uri="{FF2B5EF4-FFF2-40B4-BE49-F238E27FC236}">
              <a16:creationId xmlns=""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4" name="Text Box 15">
          <a:extLst>
            <a:ext uri="{FF2B5EF4-FFF2-40B4-BE49-F238E27FC236}">
              <a16:creationId xmlns=""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5" name="Text Box 15">
          <a:extLst>
            <a:ext uri="{FF2B5EF4-FFF2-40B4-BE49-F238E27FC236}">
              <a16:creationId xmlns=""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6" name="Text Box 15">
          <a:extLst>
            <a:ext uri="{FF2B5EF4-FFF2-40B4-BE49-F238E27FC236}">
              <a16:creationId xmlns=""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77" name="Text Box 15">
          <a:extLst>
            <a:ext uri="{FF2B5EF4-FFF2-40B4-BE49-F238E27FC236}">
              <a16:creationId xmlns=""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783" name="Text Box 16">
          <a:extLst>
            <a:ext uri="{FF2B5EF4-FFF2-40B4-BE49-F238E27FC236}">
              <a16:creationId xmlns=""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784" name="Text Box 17">
          <a:extLst>
            <a:ext uri="{FF2B5EF4-FFF2-40B4-BE49-F238E27FC236}">
              <a16:creationId xmlns=""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785" name="Text Box 18">
          <a:extLst>
            <a:ext uri="{FF2B5EF4-FFF2-40B4-BE49-F238E27FC236}">
              <a16:creationId xmlns=""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786" name="Text Box 19">
          <a:extLst>
            <a:ext uri="{FF2B5EF4-FFF2-40B4-BE49-F238E27FC236}">
              <a16:creationId xmlns=""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87" name="Text Box 15">
          <a:extLst>
            <a:ext uri="{FF2B5EF4-FFF2-40B4-BE49-F238E27FC236}">
              <a16:creationId xmlns=""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88" name="Text Box 15">
          <a:extLst>
            <a:ext uri="{FF2B5EF4-FFF2-40B4-BE49-F238E27FC236}">
              <a16:creationId xmlns=""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789" name="Text Box 15">
          <a:extLst>
            <a:ext uri="{FF2B5EF4-FFF2-40B4-BE49-F238E27FC236}">
              <a16:creationId xmlns=""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2" name="Text Box 15">
          <a:extLst>
            <a:ext uri="{FF2B5EF4-FFF2-40B4-BE49-F238E27FC236}">
              <a16:creationId xmlns=""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3" name="Text Box 15">
          <a:extLst>
            <a:ext uri="{FF2B5EF4-FFF2-40B4-BE49-F238E27FC236}">
              <a16:creationId xmlns=""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4" name="Text Box 15">
          <a:extLst>
            <a:ext uri="{FF2B5EF4-FFF2-40B4-BE49-F238E27FC236}">
              <a16:creationId xmlns=""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5" name="Text Box 15">
          <a:extLst>
            <a:ext uri="{FF2B5EF4-FFF2-40B4-BE49-F238E27FC236}">
              <a16:creationId xmlns=""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6" name="Text Box 15">
          <a:extLst>
            <a:ext uri="{FF2B5EF4-FFF2-40B4-BE49-F238E27FC236}">
              <a16:creationId xmlns=""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7" name="Text Box 15">
          <a:extLst>
            <a:ext uri="{FF2B5EF4-FFF2-40B4-BE49-F238E27FC236}">
              <a16:creationId xmlns=""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8" name="Text Box 15">
          <a:extLst>
            <a:ext uri="{FF2B5EF4-FFF2-40B4-BE49-F238E27FC236}">
              <a16:creationId xmlns=""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799" name="Text Box 15">
          <a:extLst>
            <a:ext uri="{FF2B5EF4-FFF2-40B4-BE49-F238E27FC236}">
              <a16:creationId xmlns=""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0" name="Text Box 15">
          <a:extLst>
            <a:ext uri="{FF2B5EF4-FFF2-40B4-BE49-F238E27FC236}">
              <a16:creationId xmlns=""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1" name="Text Box 15">
          <a:extLst>
            <a:ext uri="{FF2B5EF4-FFF2-40B4-BE49-F238E27FC236}">
              <a16:creationId xmlns=""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2" name="Text Box 15">
          <a:extLst>
            <a:ext uri="{FF2B5EF4-FFF2-40B4-BE49-F238E27FC236}">
              <a16:creationId xmlns=""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3" name="Text Box 15">
          <a:extLst>
            <a:ext uri="{FF2B5EF4-FFF2-40B4-BE49-F238E27FC236}">
              <a16:creationId xmlns=""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4" name="Text Box 15">
          <a:extLst>
            <a:ext uri="{FF2B5EF4-FFF2-40B4-BE49-F238E27FC236}">
              <a16:creationId xmlns=""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5" name="Text Box 15">
          <a:extLst>
            <a:ext uri="{FF2B5EF4-FFF2-40B4-BE49-F238E27FC236}">
              <a16:creationId xmlns=""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6" name="Text Box 15">
          <a:extLst>
            <a:ext uri="{FF2B5EF4-FFF2-40B4-BE49-F238E27FC236}">
              <a16:creationId xmlns=""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7" name="Text Box 15">
          <a:extLst>
            <a:ext uri="{FF2B5EF4-FFF2-40B4-BE49-F238E27FC236}">
              <a16:creationId xmlns=""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8" name="Text Box 15">
          <a:extLst>
            <a:ext uri="{FF2B5EF4-FFF2-40B4-BE49-F238E27FC236}">
              <a16:creationId xmlns=""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09" name="Text Box 15">
          <a:extLst>
            <a:ext uri="{FF2B5EF4-FFF2-40B4-BE49-F238E27FC236}">
              <a16:creationId xmlns=""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0" name="Text Box 15">
          <a:extLst>
            <a:ext uri="{FF2B5EF4-FFF2-40B4-BE49-F238E27FC236}">
              <a16:creationId xmlns=""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1" name="Text Box 15">
          <a:extLst>
            <a:ext uri="{FF2B5EF4-FFF2-40B4-BE49-F238E27FC236}">
              <a16:creationId xmlns=""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2" name="Text Box 15">
          <a:extLst>
            <a:ext uri="{FF2B5EF4-FFF2-40B4-BE49-F238E27FC236}">
              <a16:creationId xmlns=""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3" name="Text Box 15">
          <a:extLst>
            <a:ext uri="{FF2B5EF4-FFF2-40B4-BE49-F238E27FC236}">
              <a16:creationId xmlns=""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4" name="Text Box 15">
          <a:extLst>
            <a:ext uri="{FF2B5EF4-FFF2-40B4-BE49-F238E27FC236}">
              <a16:creationId xmlns=""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5" name="Text Box 15">
          <a:extLst>
            <a:ext uri="{FF2B5EF4-FFF2-40B4-BE49-F238E27FC236}">
              <a16:creationId xmlns=""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6" name="Text Box 15">
          <a:extLst>
            <a:ext uri="{FF2B5EF4-FFF2-40B4-BE49-F238E27FC236}">
              <a16:creationId xmlns=""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7" name="Text Box 15">
          <a:extLst>
            <a:ext uri="{FF2B5EF4-FFF2-40B4-BE49-F238E27FC236}">
              <a16:creationId xmlns=""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8" name="Text Box 15">
          <a:extLst>
            <a:ext uri="{FF2B5EF4-FFF2-40B4-BE49-F238E27FC236}">
              <a16:creationId xmlns=""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19" name="Text Box 15">
          <a:extLst>
            <a:ext uri="{FF2B5EF4-FFF2-40B4-BE49-F238E27FC236}">
              <a16:creationId xmlns=""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0" name="Text Box 15">
          <a:extLst>
            <a:ext uri="{FF2B5EF4-FFF2-40B4-BE49-F238E27FC236}">
              <a16:creationId xmlns=""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1" name="Text Box 15">
          <a:extLst>
            <a:ext uri="{FF2B5EF4-FFF2-40B4-BE49-F238E27FC236}">
              <a16:creationId xmlns=""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2" name="Text Box 15">
          <a:extLst>
            <a:ext uri="{FF2B5EF4-FFF2-40B4-BE49-F238E27FC236}">
              <a16:creationId xmlns=""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3" name="Text Box 15">
          <a:extLst>
            <a:ext uri="{FF2B5EF4-FFF2-40B4-BE49-F238E27FC236}">
              <a16:creationId xmlns=""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4" name="Text Box 15">
          <a:extLst>
            <a:ext uri="{FF2B5EF4-FFF2-40B4-BE49-F238E27FC236}">
              <a16:creationId xmlns=""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5" name="Text Box 15">
          <a:extLst>
            <a:ext uri="{FF2B5EF4-FFF2-40B4-BE49-F238E27FC236}">
              <a16:creationId xmlns=""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6" name="Text Box 15">
          <a:extLst>
            <a:ext uri="{FF2B5EF4-FFF2-40B4-BE49-F238E27FC236}">
              <a16:creationId xmlns=""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7" name="Text Box 15">
          <a:extLst>
            <a:ext uri="{FF2B5EF4-FFF2-40B4-BE49-F238E27FC236}">
              <a16:creationId xmlns=""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8" name="Text Box 15">
          <a:extLst>
            <a:ext uri="{FF2B5EF4-FFF2-40B4-BE49-F238E27FC236}">
              <a16:creationId xmlns=""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29" name="Text Box 15">
          <a:extLst>
            <a:ext uri="{FF2B5EF4-FFF2-40B4-BE49-F238E27FC236}">
              <a16:creationId xmlns=""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30" name="Text Box 15">
          <a:extLst>
            <a:ext uri="{FF2B5EF4-FFF2-40B4-BE49-F238E27FC236}">
              <a16:creationId xmlns=""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31" name="Text Box 15">
          <a:extLst>
            <a:ext uri="{FF2B5EF4-FFF2-40B4-BE49-F238E27FC236}">
              <a16:creationId xmlns=""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32" name="Text Box 15">
          <a:extLst>
            <a:ext uri="{FF2B5EF4-FFF2-40B4-BE49-F238E27FC236}">
              <a16:creationId xmlns=""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33" name="Text Box 15">
          <a:extLst>
            <a:ext uri="{FF2B5EF4-FFF2-40B4-BE49-F238E27FC236}">
              <a16:creationId xmlns=""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834" name="Text Box 15">
          <a:extLst>
            <a:ext uri="{FF2B5EF4-FFF2-40B4-BE49-F238E27FC236}">
              <a16:creationId xmlns=""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1" name="Text Box 15">
          <a:extLst>
            <a:ext uri="{FF2B5EF4-FFF2-40B4-BE49-F238E27FC236}">
              <a16:creationId xmlns=""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2" name="Text Box 15">
          <a:extLst>
            <a:ext uri="{FF2B5EF4-FFF2-40B4-BE49-F238E27FC236}">
              <a16:creationId xmlns=""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3" name="Text Box 15">
          <a:extLst>
            <a:ext uri="{FF2B5EF4-FFF2-40B4-BE49-F238E27FC236}">
              <a16:creationId xmlns=""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4" name="Text Box 15">
          <a:extLst>
            <a:ext uri="{FF2B5EF4-FFF2-40B4-BE49-F238E27FC236}">
              <a16:creationId xmlns=""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5" name="Text Box 15">
          <a:extLst>
            <a:ext uri="{FF2B5EF4-FFF2-40B4-BE49-F238E27FC236}">
              <a16:creationId xmlns=""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6" name="Text Box 15">
          <a:extLst>
            <a:ext uri="{FF2B5EF4-FFF2-40B4-BE49-F238E27FC236}">
              <a16:creationId xmlns=""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7" name="Text Box 15">
          <a:extLst>
            <a:ext uri="{FF2B5EF4-FFF2-40B4-BE49-F238E27FC236}">
              <a16:creationId xmlns=""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8" name="Text Box 15">
          <a:extLst>
            <a:ext uri="{FF2B5EF4-FFF2-40B4-BE49-F238E27FC236}">
              <a16:creationId xmlns=""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49" name="Text Box 15">
          <a:extLst>
            <a:ext uri="{FF2B5EF4-FFF2-40B4-BE49-F238E27FC236}">
              <a16:creationId xmlns=""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50" name="Text Box 15">
          <a:extLst>
            <a:ext uri="{FF2B5EF4-FFF2-40B4-BE49-F238E27FC236}">
              <a16:creationId xmlns=""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51" name="Text Box 15">
          <a:extLst>
            <a:ext uri="{FF2B5EF4-FFF2-40B4-BE49-F238E27FC236}">
              <a16:creationId xmlns=""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52" name="Text Box 15">
          <a:extLst>
            <a:ext uri="{FF2B5EF4-FFF2-40B4-BE49-F238E27FC236}">
              <a16:creationId xmlns=""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53" name="Text Box 15">
          <a:extLst>
            <a:ext uri="{FF2B5EF4-FFF2-40B4-BE49-F238E27FC236}">
              <a16:creationId xmlns=""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54" name="Text Box 15">
          <a:extLst>
            <a:ext uri="{FF2B5EF4-FFF2-40B4-BE49-F238E27FC236}">
              <a16:creationId xmlns=""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55" name="Text Box 16">
          <a:extLst>
            <a:ext uri="{FF2B5EF4-FFF2-40B4-BE49-F238E27FC236}">
              <a16:creationId xmlns=""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56" name="Text Box 17">
          <a:extLst>
            <a:ext uri="{FF2B5EF4-FFF2-40B4-BE49-F238E27FC236}">
              <a16:creationId xmlns=""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57" name="Text Box 18">
          <a:extLst>
            <a:ext uri="{FF2B5EF4-FFF2-40B4-BE49-F238E27FC236}">
              <a16:creationId xmlns=""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58" name="Text Box 19">
          <a:extLst>
            <a:ext uri="{FF2B5EF4-FFF2-40B4-BE49-F238E27FC236}">
              <a16:creationId xmlns=""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59" name="Text Box 15">
          <a:extLst>
            <a:ext uri="{FF2B5EF4-FFF2-40B4-BE49-F238E27FC236}">
              <a16:creationId xmlns=""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60" name="Text Box 16">
          <a:extLst>
            <a:ext uri="{FF2B5EF4-FFF2-40B4-BE49-F238E27FC236}">
              <a16:creationId xmlns=""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61" name="Text Box 17">
          <a:extLst>
            <a:ext uri="{FF2B5EF4-FFF2-40B4-BE49-F238E27FC236}">
              <a16:creationId xmlns=""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62" name="Text Box 18">
          <a:extLst>
            <a:ext uri="{FF2B5EF4-FFF2-40B4-BE49-F238E27FC236}">
              <a16:creationId xmlns=""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863" name="Text Box 19">
          <a:extLst>
            <a:ext uri="{FF2B5EF4-FFF2-40B4-BE49-F238E27FC236}">
              <a16:creationId xmlns=""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64" name="Text Box 15">
          <a:extLst>
            <a:ext uri="{FF2B5EF4-FFF2-40B4-BE49-F238E27FC236}">
              <a16:creationId xmlns=""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65" name="Text Box 15">
          <a:extLst>
            <a:ext uri="{FF2B5EF4-FFF2-40B4-BE49-F238E27FC236}">
              <a16:creationId xmlns=""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66" name="Text Box 15">
          <a:extLst>
            <a:ext uri="{FF2B5EF4-FFF2-40B4-BE49-F238E27FC236}">
              <a16:creationId xmlns=""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67" name="Text Box 15">
          <a:extLst>
            <a:ext uri="{FF2B5EF4-FFF2-40B4-BE49-F238E27FC236}">
              <a16:creationId xmlns=""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68" name="Text Box 15">
          <a:extLst>
            <a:ext uri="{FF2B5EF4-FFF2-40B4-BE49-F238E27FC236}">
              <a16:creationId xmlns=""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69" name="Text Box 15">
          <a:extLst>
            <a:ext uri="{FF2B5EF4-FFF2-40B4-BE49-F238E27FC236}">
              <a16:creationId xmlns=""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0" name="Text Box 15">
          <a:extLst>
            <a:ext uri="{FF2B5EF4-FFF2-40B4-BE49-F238E27FC236}">
              <a16:creationId xmlns=""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1" name="Text Box 15">
          <a:extLst>
            <a:ext uri="{FF2B5EF4-FFF2-40B4-BE49-F238E27FC236}">
              <a16:creationId xmlns=""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2" name="Text Box 15">
          <a:extLst>
            <a:ext uri="{FF2B5EF4-FFF2-40B4-BE49-F238E27FC236}">
              <a16:creationId xmlns=""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3" name="Text Box 15">
          <a:extLst>
            <a:ext uri="{FF2B5EF4-FFF2-40B4-BE49-F238E27FC236}">
              <a16:creationId xmlns=""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4" name="Text Box 15">
          <a:extLst>
            <a:ext uri="{FF2B5EF4-FFF2-40B4-BE49-F238E27FC236}">
              <a16:creationId xmlns=""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5" name="Text Box 15">
          <a:extLst>
            <a:ext uri="{FF2B5EF4-FFF2-40B4-BE49-F238E27FC236}">
              <a16:creationId xmlns=""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6" name="Text Box 15">
          <a:extLst>
            <a:ext uri="{FF2B5EF4-FFF2-40B4-BE49-F238E27FC236}">
              <a16:creationId xmlns=""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7" name="Text Box 15">
          <a:extLst>
            <a:ext uri="{FF2B5EF4-FFF2-40B4-BE49-F238E27FC236}">
              <a16:creationId xmlns=""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8" name="Text Box 15">
          <a:extLst>
            <a:ext uri="{FF2B5EF4-FFF2-40B4-BE49-F238E27FC236}">
              <a16:creationId xmlns=""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79" name="Text Box 15">
          <a:extLst>
            <a:ext uri="{FF2B5EF4-FFF2-40B4-BE49-F238E27FC236}">
              <a16:creationId xmlns=""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0" name="Text Box 15">
          <a:extLst>
            <a:ext uri="{FF2B5EF4-FFF2-40B4-BE49-F238E27FC236}">
              <a16:creationId xmlns=""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1" name="Text Box 15">
          <a:extLst>
            <a:ext uri="{FF2B5EF4-FFF2-40B4-BE49-F238E27FC236}">
              <a16:creationId xmlns=""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2" name="Text Box 15">
          <a:extLst>
            <a:ext uri="{FF2B5EF4-FFF2-40B4-BE49-F238E27FC236}">
              <a16:creationId xmlns=""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3" name="Text Box 15">
          <a:extLst>
            <a:ext uri="{FF2B5EF4-FFF2-40B4-BE49-F238E27FC236}">
              <a16:creationId xmlns=""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4" name="Text Box 15">
          <a:extLst>
            <a:ext uri="{FF2B5EF4-FFF2-40B4-BE49-F238E27FC236}">
              <a16:creationId xmlns=""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5" name="Text Box 15">
          <a:extLst>
            <a:ext uri="{FF2B5EF4-FFF2-40B4-BE49-F238E27FC236}">
              <a16:creationId xmlns=""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6" name="Text Box 15">
          <a:extLst>
            <a:ext uri="{FF2B5EF4-FFF2-40B4-BE49-F238E27FC236}">
              <a16:creationId xmlns=""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7" name="Text Box 15">
          <a:extLst>
            <a:ext uri="{FF2B5EF4-FFF2-40B4-BE49-F238E27FC236}">
              <a16:creationId xmlns=""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8" name="Text Box 15">
          <a:extLst>
            <a:ext uri="{FF2B5EF4-FFF2-40B4-BE49-F238E27FC236}">
              <a16:creationId xmlns=""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89" name="Text Box 15">
          <a:extLst>
            <a:ext uri="{FF2B5EF4-FFF2-40B4-BE49-F238E27FC236}">
              <a16:creationId xmlns=""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0" name="Text Box 15">
          <a:extLst>
            <a:ext uri="{FF2B5EF4-FFF2-40B4-BE49-F238E27FC236}">
              <a16:creationId xmlns=""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1" name="Text Box 15">
          <a:extLst>
            <a:ext uri="{FF2B5EF4-FFF2-40B4-BE49-F238E27FC236}">
              <a16:creationId xmlns=""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2" name="Text Box 15">
          <a:extLst>
            <a:ext uri="{FF2B5EF4-FFF2-40B4-BE49-F238E27FC236}">
              <a16:creationId xmlns=""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3" name="Text Box 15">
          <a:extLst>
            <a:ext uri="{FF2B5EF4-FFF2-40B4-BE49-F238E27FC236}">
              <a16:creationId xmlns=""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4" name="Text Box 15">
          <a:extLst>
            <a:ext uri="{FF2B5EF4-FFF2-40B4-BE49-F238E27FC236}">
              <a16:creationId xmlns=""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5" name="Text Box 15">
          <a:extLst>
            <a:ext uri="{FF2B5EF4-FFF2-40B4-BE49-F238E27FC236}">
              <a16:creationId xmlns=""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6" name="Text Box 15">
          <a:extLst>
            <a:ext uri="{FF2B5EF4-FFF2-40B4-BE49-F238E27FC236}">
              <a16:creationId xmlns=""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7" name="Text Box 15">
          <a:extLst>
            <a:ext uri="{FF2B5EF4-FFF2-40B4-BE49-F238E27FC236}">
              <a16:creationId xmlns=""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8" name="Text Box 15">
          <a:extLst>
            <a:ext uri="{FF2B5EF4-FFF2-40B4-BE49-F238E27FC236}">
              <a16:creationId xmlns=""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899" name="Text Box 15">
          <a:extLst>
            <a:ext uri="{FF2B5EF4-FFF2-40B4-BE49-F238E27FC236}">
              <a16:creationId xmlns=""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0" name="Text Box 15">
          <a:extLst>
            <a:ext uri="{FF2B5EF4-FFF2-40B4-BE49-F238E27FC236}">
              <a16:creationId xmlns=""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1" name="Text Box 15">
          <a:extLst>
            <a:ext uri="{FF2B5EF4-FFF2-40B4-BE49-F238E27FC236}">
              <a16:creationId xmlns=""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2" name="Text Box 15">
          <a:extLst>
            <a:ext uri="{FF2B5EF4-FFF2-40B4-BE49-F238E27FC236}">
              <a16:creationId xmlns=""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3" name="Text Box 15">
          <a:extLst>
            <a:ext uri="{FF2B5EF4-FFF2-40B4-BE49-F238E27FC236}">
              <a16:creationId xmlns=""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4" name="Text Box 15">
          <a:extLst>
            <a:ext uri="{FF2B5EF4-FFF2-40B4-BE49-F238E27FC236}">
              <a16:creationId xmlns=""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5" name="Text Box 15">
          <a:extLst>
            <a:ext uri="{FF2B5EF4-FFF2-40B4-BE49-F238E27FC236}">
              <a16:creationId xmlns=""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6" name="Text Box 15">
          <a:extLst>
            <a:ext uri="{FF2B5EF4-FFF2-40B4-BE49-F238E27FC236}">
              <a16:creationId xmlns=""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7" name="Text Box 15">
          <a:extLst>
            <a:ext uri="{FF2B5EF4-FFF2-40B4-BE49-F238E27FC236}">
              <a16:creationId xmlns=""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8" name="Text Box 15">
          <a:extLst>
            <a:ext uri="{FF2B5EF4-FFF2-40B4-BE49-F238E27FC236}">
              <a16:creationId xmlns=""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09" name="Text Box 15">
          <a:extLst>
            <a:ext uri="{FF2B5EF4-FFF2-40B4-BE49-F238E27FC236}">
              <a16:creationId xmlns=""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0" name="Text Box 15">
          <a:extLst>
            <a:ext uri="{FF2B5EF4-FFF2-40B4-BE49-F238E27FC236}">
              <a16:creationId xmlns=""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1" name="Text Box 15">
          <a:extLst>
            <a:ext uri="{FF2B5EF4-FFF2-40B4-BE49-F238E27FC236}">
              <a16:creationId xmlns=""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2" name="Text Box 15">
          <a:extLst>
            <a:ext uri="{FF2B5EF4-FFF2-40B4-BE49-F238E27FC236}">
              <a16:creationId xmlns=""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3" name="Text Box 15">
          <a:extLst>
            <a:ext uri="{FF2B5EF4-FFF2-40B4-BE49-F238E27FC236}">
              <a16:creationId xmlns=""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4" name="Text Box 15">
          <a:extLst>
            <a:ext uri="{FF2B5EF4-FFF2-40B4-BE49-F238E27FC236}">
              <a16:creationId xmlns=""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5" name="Text Box 15">
          <a:extLst>
            <a:ext uri="{FF2B5EF4-FFF2-40B4-BE49-F238E27FC236}">
              <a16:creationId xmlns=""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6" name="Text Box 15">
          <a:extLst>
            <a:ext uri="{FF2B5EF4-FFF2-40B4-BE49-F238E27FC236}">
              <a16:creationId xmlns=""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7" name="Text Box 15">
          <a:extLst>
            <a:ext uri="{FF2B5EF4-FFF2-40B4-BE49-F238E27FC236}">
              <a16:creationId xmlns=""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8" name="Text Box 15">
          <a:extLst>
            <a:ext uri="{FF2B5EF4-FFF2-40B4-BE49-F238E27FC236}">
              <a16:creationId xmlns=""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19" name="Text Box 15">
          <a:extLst>
            <a:ext uri="{FF2B5EF4-FFF2-40B4-BE49-F238E27FC236}">
              <a16:creationId xmlns=""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0" name="Text Box 15">
          <a:extLst>
            <a:ext uri="{FF2B5EF4-FFF2-40B4-BE49-F238E27FC236}">
              <a16:creationId xmlns=""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1" name="Text Box 15">
          <a:extLst>
            <a:ext uri="{FF2B5EF4-FFF2-40B4-BE49-F238E27FC236}">
              <a16:creationId xmlns=""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2" name="Text Box 15">
          <a:extLst>
            <a:ext uri="{FF2B5EF4-FFF2-40B4-BE49-F238E27FC236}">
              <a16:creationId xmlns=""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3" name="Text Box 15">
          <a:extLst>
            <a:ext uri="{FF2B5EF4-FFF2-40B4-BE49-F238E27FC236}">
              <a16:creationId xmlns=""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4" name="Text Box 15">
          <a:extLst>
            <a:ext uri="{FF2B5EF4-FFF2-40B4-BE49-F238E27FC236}">
              <a16:creationId xmlns=""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5" name="Text Box 15">
          <a:extLst>
            <a:ext uri="{FF2B5EF4-FFF2-40B4-BE49-F238E27FC236}">
              <a16:creationId xmlns=""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6" name="Text Box 15">
          <a:extLst>
            <a:ext uri="{FF2B5EF4-FFF2-40B4-BE49-F238E27FC236}">
              <a16:creationId xmlns=""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7" name="Text Box 15">
          <a:extLst>
            <a:ext uri="{FF2B5EF4-FFF2-40B4-BE49-F238E27FC236}">
              <a16:creationId xmlns=""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8" name="Text Box 15">
          <a:extLst>
            <a:ext uri="{FF2B5EF4-FFF2-40B4-BE49-F238E27FC236}">
              <a16:creationId xmlns=""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29" name="Text Box 15">
          <a:extLst>
            <a:ext uri="{FF2B5EF4-FFF2-40B4-BE49-F238E27FC236}">
              <a16:creationId xmlns=""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0" name="Text Box 15">
          <a:extLst>
            <a:ext uri="{FF2B5EF4-FFF2-40B4-BE49-F238E27FC236}">
              <a16:creationId xmlns=""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1" name="Text Box 15">
          <a:extLst>
            <a:ext uri="{FF2B5EF4-FFF2-40B4-BE49-F238E27FC236}">
              <a16:creationId xmlns=""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2" name="Text Box 15">
          <a:extLst>
            <a:ext uri="{FF2B5EF4-FFF2-40B4-BE49-F238E27FC236}">
              <a16:creationId xmlns=""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3" name="Text Box 15">
          <a:extLst>
            <a:ext uri="{FF2B5EF4-FFF2-40B4-BE49-F238E27FC236}">
              <a16:creationId xmlns=""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4" name="Text Box 15">
          <a:extLst>
            <a:ext uri="{FF2B5EF4-FFF2-40B4-BE49-F238E27FC236}">
              <a16:creationId xmlns=""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5" name="Text Box 15">
          <a:extLst>
            <a:ext uri="{FF2B5EF4-FFF2-40B4-BE49-F238E27FC236}">
              <a16:creationId xmlns=""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6" name="Text Box 15">
          <a:extLst>
            <a:ext uri="{FF2B5EF4-FFF2-40B4-BE49-F238E27FC236}">
              <a16:creationId xmlns=""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7" name="Text Box 15">
          <a:extLst>
            <a:ext uri="{FF2B5EF4-FFF2-40B4-BE49-F238E27FC236}">
              <a16:creationId xmlns=""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8" name="Text Box 15">
          <a:extLst>
            <a:ext uri="{FF2B5EF4-FFF2-40B4-BE49-F238E27FC236}">
              <a16:creationId xmlns=""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39" name="Text Box 15">
          <a:extLst>
            <a:ext uri="{FF2B5EF4-FFF2-40B4-BE49-F238E27FC236}">
              <a16:creationId xmlns=""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0" name="Text Box 15">
          <a:extLst>
            <a:ext uri="{FF2B5EF4-FFF2-40B4-BE49-F238E27FC236}">
              <a16:creationId xmlns=""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1" name="Text Box 15">
          <a:extLst>
            <a:ext uri="{FF2B5EF4-FFF2-40B4-BE49-F238E27FC236}">
              <a16:creationId xmlns=""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2" name="Text Box 15">
          <a:extLst>
            <a:ext uri="{FF2B5EF4-FFF2-40B4-BE49-F238E27FC236}">
              <a16:creationId xmlns=""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3" name="Text Box 15">
          <a:extLst>
            <a:ext uri="{FF2B5EF4-FFF2-40B4-BE49-F238E27FC236}">
              <a16:creationId xmlns=""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4" name="Text Box 15">
          <a:extLst>
            <a:ext uri="{FF2B5EF4-FFF2-40B4-BE49-F238E27FC236}">
              <a16:creationId xmlns=""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5" name="Text Box 15">
          <a:extLst>
            <a:ext uri="{FF2B5EF4-FFF2-40B4-BE49-F238E27FC236}">
              <a16:creationId xmlns=""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6" name="Text Box 15">
          <a:extLst>
            <a:ext uri="{FF2B5EF4-FFF2-40B4-BE49-F238E27FC236}">
              <a16:creationId xmlns=""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7" name="Text Box 15">
          <a:extLst>
            <a:ext uri="{FF2B5EF4-FFF2-40B4-BE49-F238E27FC236}">
              <a16:creationId xmlns=""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8" name="Text Box 15">
          <a:extLst>
            <a:ext uri="{FF2B5EF4-FFF2-40B4-BE49-F238E27FC236}">
              <a16:creationId xmlns=""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49" name="Text Box 15">
          <a:extLst>
            <a:ext uri="{FF2B5EF4-FFF2-40B4-BE49-F238E27FC236}">
              <a16:creationId xmlns=""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0" name="Text Box 15">
          <a:extLst>
            <a:ext uri="{FF2B5EF4-FFF2-40B4-BE49-F238E27FC236}">
              <a16:creationId xmlns=""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1" name="Text Box 15">
          <a:extLst>
            <a:ext uri="{FF2B5EF4-FFF2-40B4-BE49-F238E27FC236}">
              <a16:creationId xmlns=""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2" name="Text Box 15">
          <a:extLst>
            <a:ext uri="{FF2B5EF4-FFF2-40B4-BE49-F238E27FC236}">
              <a16:creationId xmlns=""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3" name="Text Box 15">
          <a:extLst>
            <a:ext uri="{FF2B5EF4-FFF2-40B4-BE49-F238E27FC236}">
              <a16:creationId xmlns=""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4" name="Text Box 15">
          <a:extLst>
            <a:ext uri="{FF2B5EF4-FFF2-40B4-BE49-F238E27FC236}">
              <a16:creationId xmlns=""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5" name="Text Box 15">
          <a:extLst>
            <a:ext uri="{FF2B5EF4-FFF2-40B4-BE49-F238E27FC236}">
              <a16:creationId xmlns=""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6" name="Text Box 15">
          <a:extLst>
            <a:ext uri="{FF2B5EF4-FFF2-40B4-BE49-F238E27FC236}">
              <a16:creationId xmlns=""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7" name="Text Box 15">
          <a:extLst>
            <a:ext uri="{FF2B5EF4-FFF2-40B4-BE49-F238E27FC236}">
              <a16:creationId xmlns=""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8" name="Text Box 15">
          <a:extLst>
            <a:ext uri="{FF2B5EF4-FFF2-40B4-BE49-F238E27FC236}">
              <a16:creationId xmlns=""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59" name="Text Box 15">
          <a:extLst>
            <a:ext uri="{FF2B5EF4-FFF2-40B4-BE49-F238E27FC236}">
              <a16:creationId xmlns=""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0" name="Text Box 15">
          <a:extLst>
            <a:ext uri="{FF2B5EF4-FFF2-40B4-BE49-F238E27FC236}">
              <a16:creationId xmlns=""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1" name="Text Box 15">
          <a:extLst>
            <a:ext uri="{FF2B5EF4-FFF2-40B4-BE49-F238E27FC236}">
              <a16:creationId xmlns=""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2" name="Text Box 15">
          <a:extLst>
            <a:ext uri="{FF2B5EF4-FFF2-40B4-BE49-F238E27FC236}">
              <a16:creationId xmlns=""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3" name="Text Box 15">
          <a:extLst>
            <a:ext uri="{FF2B5EF4-FFF2-40B4-BE49-F238E27FC236}">
              <a16:creationId xmlns=""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4" name="Text Box 15">
          <a:extLst>
            <a:ext uri="{FF2B5EF4-FFF2-40B4-BE49-F238E27FC236}">
              <a16:creationId xmlns=""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5" name="Text Box 15">
          <a:extLst>
            <a:ext uri="{FF2B5EF4-FFF2-40B4-BE49-F238E27FC236}">
              <a16:creationId xmlns=""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6" name="Text Box 15">
          <a:extLst>
            <a:ext uri="{FF2B5EF4-FFF2-40B4-BE49-F238E27FC236}">
              <a16:creationId xmlns=""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7" name="Text Box 15">
          <a:extLst>
            <a:ext uri="{FF2B5EF4-FFF2-40B4-BE49-F238E27FC236}">
              <a16:creationId xmlns=""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8" name="Text Box 15">
          <a:extLst>
            <a:ext uri="{FF2B5EF4-FFF2-40B4-BE49-F238E27FC236}">
              <a16:creationId xmlns=""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69" name="Text Box 15">
          <a:extLst>
            <a:ext uri="{FF2B5EF4-FFF2-40B4-BE49-F238E27FC236}">
              <a16:creationId xmlns=""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0" name="Text Box 15">
          <a:extLst>
            <a:ext uri="{FF2B5EF4-FFF2-40B4-BE49-F238E27FC236}">
              <a16:creationId xmlns=""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1" name="Text Box 15">
          <a:extLst>
            <a:ext uri="{FF2B5EF4-FFF2-40B4-BE49-F238E27FC236}">
              <a16:creationId xmlns=""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2" name="Text Box 15">
          <a:extLst>
            <a:ext uri="{FF2B5EF4-FFF2-40B4-BE49-F238E27FC236}">
              <a16:creationId xmlns=""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3" name="Text Box 15">
          <a:extLst>
            <a:ext uri="{FF2B5EF4-FFF2-40B4-BE49-F238E27FC236}">
              <a16:creationId xmlns=""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4" name="Text Box 15">
          <a:extLst>
            <a:ext uri="{FF2B5EF4-FFF2-40B4-BE49-F238E27FC236}">
              <a16:creationId xmlns=""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5" name="Text Box 15">
          <a:extLst>
            <a:ext uri="{FF2B5EF4-FFF2-40B4-BE49-F238E27FC236}">
              <a16:creationId xmlns=""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6" name="Text Box 15">
          <a:extLst>
            <a:ext uri="{FF2B5EF4-FFF2-40B4-BE49-F238E27FC236}">
              <a16:creationId xmlns=""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7" name="Text Box 15">
          <a:extLst>
            <a:ext uri="{FF2B5EF4-FFF2-40B4-BE49-F238E27FC236}">
              <a16:creationId xmlns=""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8" name="Text Box 15">
          <a:extLst>
            <a:ext uri="{FF2B5EF4-FFF2-40B4-BE49-F238E27FC236}">
              <a16:creationId xmlns=""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79" name="Text Box 15">
          <a:extLst>
            <a:ext uri="{FF2B5EF4-FFF2-40B4-BE49-F238E27FC236}">
              <a16:creationId xmlns=""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0" name="Text Box 15">
          <a:extLst>
            <a:ext uri="{FF2B5EF4-FFF2-40B4-BE49-F238E27FC236}">
              <a16:creationId xmlns=""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1" name="Text Box 15">
          <a:extLst>
            <a:ext uri="{FF2B5EF4-FFF2-40B4-BE49-F238E27FC236}">
              <a16:creationId xmlns=""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2" name="Text Box 15">
          <a:extLst>
            <a:ext uri="{FF2B5EF4-FFF2-40B4-BE49-F238E27FC236}">
              <a16:creationId xmlns=""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3" name="Text Box 15">
          <a:extLst>
            <a:ext uri="{FF2B5EF4-FFF2-40B4-BE49-F238E27FC236}">
              <a16:creationId xmlns=""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4" name="Text Box 15">
          <a:extLst>
            <a:ext uri="{FF2B5EF4-FFF2-40B4-BE49-F238E27FC236}">
              <a16:creationId xmlns=""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5" name="Text Box 15">
          <a:extLst>
            <a:ext uri="{FF2B5EF4-FFF2-40B4-BE49-F238E27FC236}">
              <a16:creationId xmlns=""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6" name="Text Box 15">
          <a:extLst>
            <a:ext uri="{FF2B5EF4-FFF2-40B4-BE49-F238E27FC236}">
              <a16:creationId xmlns=""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7" name="Text Box 15">
          <a:extLst>
            <a:ext uri="{FF2B5EF4-FFF2-40B4-BE49-F238E27FC236}">
              <a16:creationId xmlns=""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8" name="Text Box 15">
          <a:extLst>
            <a:ext uri="{FF2B5EF4-FFF2-40B4-BE49-F238E27FC236}">
              <a16:creationId xmlns=""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89" name="Text Box 15">
          <a:extLst>
            <a:ext uri="{FF2B5EF4-FFF2-40B4-BE49-F238E27FC236}">
              <a16:creationId xmlns=""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0" name="Text Box 15">
          <a:extLst>
            <a:ext uri="{FF2B5EF4-FFF2-40B4-BE49-F238E27FC236}">
              <a16:creationId xmlns=""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1" name="Text Box 15">
          <a:extLst>
            <a:ext uri="{FF2B5EF4-FFF2-40B4-BE49-F238E27FC236}">
              <a16:creationId xmlns=""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2" name="Text Box 15">
          <a:extLst>
            <a:ext uri="{FF2B5EF4-FFF2-40B4-BE49-F238E27FC236}">
              <a16:creationId xmlns=""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3" name="Text Box 15">
          <a:extLst>
            <a:ext uri="{FF2B5EF4-FFF2-40B4-BE49-F238E27FC236}">
              <a16:creationId xmlns=""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4" name="Text Box 15">
          <a:extLst>
            <a:ext uri="{FF2B5EF4-FFF2-40B4-BE49-F238E27FC236}">
              <a16:creationId xmlns=""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5" name="Text Box 15">
          <a:extLst>
            <a:ext uri="{FF2B5EF4-FFF2-40B4-BE49-F238E27FC236}">
              <a16:creationId xmlns=""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6" name="Text Box 15">
          <a:extLst>
            <a:ext uri="{FF2B5EF4-FFF2-40B4-BE49-F238E27FC236}">
              <a16:creationId xmlns=""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7" name="Text Box 15">
          <a:extLst>
            <a:ext uri="{FF2B5EF4-FFF2-40B4-BE49-F238E27FC236}">
              <a16:creationId xmlns=""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8" name="Text Box 15">
          <a:extLst>
            <a:ext uri="{FF2B5EF4-FFF2-40B4-BE49-F238E27FC236}">
              <a16:creationId xmlns=""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999" name="Text Box 15">
          <a:extLst>
            <a:ext uri="{FF2B5EF4-FFF2-40B4-BE49-F238E27FC236}">
              <a16:creationId xmlns=""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0" name="Text Box 15">
          <a:extLst>
            <a:ext uri="{FF2B5EF4-FFF2-40B4-BE49-F238E27FC236}">
              <a16:creationId xmlns=""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1" name="Text Box 15">
          <a:extLst>
            <a:ext uri="{FF2B5EF4-FFF2-40B4-BE49-F238E27FC236}">
              <a16:creationId xmlns=""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2" name="Text Box 15">
          <a:extLst>
            <a:ext uri="{FF2B5EF4-FFF2-40B4-BE49-F238E27FC236}">
              <a16:creationId xmlns=""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3" name="Text Box 15">
          <a:extLst>
            <a:ext uri="{FF2B5EF4-FFF2-40B4-BE49-F238E27FC236}">
              <a16:creationId xmlns=""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4" name="Text Box 15">
          <a:extLst>
            <a:ext uri="{FF2B5EF4-FFF2-40B4-BE49-F238E27FC236}">
              <a16:creationId xmlns=""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5" name="Text Box 15">
          <a:extLst>
            <a:ext uri="{FF2B5EF4-FFF2-40B4-BE49-F238E27FC236}">
              <a16:creationId xmlns=""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6" name="Text Box 15">
          <a:extLst>
            <a:ext uri="{FF2B5EF4-FFF2-40B4-BE49-F238E27FC236}">
              <a16:creationId xmlns=""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7" name="Text Box 15">
          <a:extLst>
            <a:ext uri="{FF2B5EF4-FFF2-40B4-BE49-F238E27FC236}">
              <a16:creationId xmlns=""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8" name="Text Box 15">
          <a:extLst>
            <a:ext uri="{FF2B5EF4-FFF2-40B4-BE49-F238E27FC236}">
              <a16:creationId xmlns=""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09" name="Text Box 15">
          <a:extLst>
            <a:ext uri="{FF2B5EF4-FFF2-40B4-BE49-F238E27FC236}">
              <a16:creationId xmlns=""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0" name="Text Box 15">
          <a:extLst>
            <a:ext uri="{FF2B5EF4-FFF2-40B4-BE49-F238E27FC236}">
              <a16:creationId xmlns=""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1" name="Text Box 15">
          <a:extLst>
            <a:ext uri="{FF2B5EF4-FFF2-40B4-BE49-F238E27FC236}">
              <a16:creationId xmlns=""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2" name="Text Box 15">
          <a:extLst>
            <a:ext uri="{FF2B5EF4-FFF2-40B4-BE49-F238E27FC236}">
              <a16:creationId xmlns=""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3" name="Text Box 15">
          <a:extLst>
            <a:ext uri="{FF2B5EF4-FFF2-40B4-BE49-F238E27FC236}">
              <a16:creationId xmlns=""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4" name="Text Box 15">
          <a:extLst>
            <a:ext uri="{FF2B5EF4-FFF2-40B4-BE49-F238E27FC236}">
              <a16:creationId xmlns=""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5" name="Text Box 15">
          <a:extLst>
            <a:ext uri="{FF2B5EF4-FFF2-40B4-BE49-F238E27FC236}">
              <a16:creationId xmlns=""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6" name="Text Box 15">
          <a:extLst>
            <a:ext uri="{FF2B5EF4-FFF2-40B4-BE49-F238E27FC236}">
              <a16:creationId xmlns=""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7" name="Text Box 15">
          <a:extLst>
            <a:ext uri="{FF2B5EF4-FFF2-40B4-BE49-F238E27FC236}">
              <a16:creationId xmlns=""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8" name="Text Box 15">
          <a:extLst>
            <a:ext uri="{FF2B5EF4-FFF2-40B4-BE49-F238E27FC236}">
              <a16:creationId xmlns=""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19" name="Text Box 15">
          <a:extLst>
            <a:ext uri="{FF2B5EF4-FFF2-40B4-BE49-F238E27FC236}">
              <a16:creationId xmlns=""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0" name="Text Box 15">
          <a:extLst>
            <a:ext uri="{FF2B5EF4-FFF2-40B4-BE49-F238E27FC236}">
              <a16:creationId xmlns=""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1" name="Text Box 15">
          <a:extLst>
            <a:ext uri="{FF2B5EF4-FFF2-40B4-BE49-F238E27FC236}">
              <a16:creationId xmlns=""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2" name="Text Box 15">
          <a:extLst>
            <a:ext uri="{FF2B5EF4-FFF2-40B4-BE49-F238E27FC236}">
              <a16:creationId xmlns=""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3" name="Text Box 15">
          <a:extLst>
            <a:ext uri="{FF2B5EF4-FFF2-40B4-BE49-F238E27FC236}">
              <a16:creationId xmlns=""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4" name="Text Box 15">
          <a:extLst>
            <a:ext uri="{FF2B5EF4-FFF2-40B4-BE49-F238E27FC236}">
              <a16:creationId xmlns=""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5" name="Text Box 15">
          <a:extLst>
            <a:ext uri="{FF2B5EF4-FFF2-40B4-BE49-F238E27FC236}">
              <a16:creationId xmlns=""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6" name="Text Box 15">
          <a:extLst>
            <a:ext uri="{FF2B5EF4-FFF2-40B4-BE49-F238E27FC236}">
              <a16:creationId xmlns=""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7" name="Text Box 15">
          <a:extLst>
            <a:ext uri="{FF2B5EF4-FFF2-40B4-BE49-F238E27FC236}">
              <a16:creationId xmlns=""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8" name="Text Box 15">
          <a:extLst>
            <a:ext uri="{FF2B5EF4-FFF2-40B4-BE49-F238E27FC236}">
              <a16:creationId xmlns=""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29" name="Text Box 15">
          <a:extLst>
            <a:ext uri="{FF2B5EF4-FFF2-40B4-BE49-F238E27FC236}">
              <a16:creationId xmlns=""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0" name="Text Box 15">
          <a:extLst>
            <a:ext uri="{FF2B5EF4-FFF2-40B4-BE49-F238E27FC236}">
              <a16:creationId xmlns=""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1" name="Text Box 15">
          <a:extLst>
            <a:ext uri="{FF2B5EF4-FFF2-40B4-BE49-F238E27FC236}">
              <a16:creationId xmlns=""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2" name="Text Box 15">
          <a:extLst>
            <a:ext uri="{FF2B5EF4-FFF2-40B4-BE49-F238E27FC236}">
              <a16:creationId xmlns=""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3" name="Text Box 15">
          <a:extLst>
            <a:ext uri="{FF2B5EF4-FFF2-40B4-BE49-F238E27FC236}">
              <a16:creationId xmlns=""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4" name="Text Box 15">
          <a:extLst>
            <a:ext uri="{FF2B5EF4-FFF2-40B4-BE49-F238E27FC236}">
              <a16:creationId xmlns=""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5" name="Text Box 15">
          <a:extLst>
            <a:ext uri="{FF2B5EF4-FFF2-40B4-BE49-F238E27FC236}">
              <a16:creationId xmlns=""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6" name="Text Box 15">
          <a:extLst>
            <a:ext uri="{FF2B5EF4-FFF2-40B4-BE49-F238E27FC236}">
              <a16:creationId xmlns=""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7" name="Text Box 15">
          <a:extLst>
            <a:ext uri="{FF2B5EF4-FFF2-40B4-BE49-F238E27FC236}">
              <a16:creationId xmlns=""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8" name="Text Box 15">
          <a:extLst>
            <a:ext uri="{FF2B5EF4-FFF2-40B4-BE49-F238E27FC236}">
              <a16:creationId xmlns=""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39" name="Text Box 15">
          <a:extLst>
            <a:ext uri="{FF2B5EF4-FFF2-40B4-BE49-F238E27FC236}">
              <a16:creationId xmlns=""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0" name="Text Box 15">
          <a:extLst>
            <a:ext uri="{FF2B5EF4-FFF2-40B4-BE49-F238E27FC236}">
              <a16:creationId xmlns=""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1" name="Text Box 15">
          <a:extLst>
            <a:ext uri="{FF2B5EF4-FFF2-40B4-BE49-F238E27FC236}">
              <a16:creationId xmlns=""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2" name="Text Box 15">
          <a:extLst>
            <a:ext uri="{FF2B5EF4-FFF2-40B4-BE49-F238E27FC236}">
              <a16:creationId xmlns=""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3" name="Text Box 15">
          <a:extLst>
            <a:ext uri="{FF2B5EF4-FFF2-40B4-BE49-F238E27FC236}">
              <a16:creationId xmlns=""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4" name="Text Box 15">
          <a:extLst>
            <a:ext uri="{FF2B5EF4-FFF2-40B4-BE49-F238E27FC236}">
              <a16:creationId xmlns=""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5" name="Text Box 15">
          <a:extLst>
            <a:ext uri="{FF2B5EF4-FFF2-40B4-BE49-F238E27FC236}">
              <a16:creationId xmlns=""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6" name="Text Box 15">
          <a:extLst>
            <a:ext uri="{FF2B5EF4-FFF2-40B4-BE49-F238E27FC236}">
              <a16:creationId xmlns=""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7" name="Text Box 15">
          <a:extLst>
            <a:ext uri="{FF2B5EF4-FFF2-40B4-BE49-F238E27FC236}">
              <a16:creationId xmlns=""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8" name="Text Box 15">
          <a:extLst>
            <a:ext uri="{FF2B5EF4-FFF2-40B4-BE49-F238E27FC236}">
              <a16:creationId xmlns=""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49" name="Text Box 15">
          <a:extLst>
            <a:ext uri="{FF2B5EF4-FFF2-40B4-BE49-F238E27FC236}">
              <a16:creationId xmlns=""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0" name="Text Box 15">
          <a:extLst>
            <a:ext uri="{FF2B5EF4-FFF2-40B4-BE49-F238E27FC236}">
              <a16:creationId xmlns=""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1" name="Text Box 15">
          <a:extLst>
            <a:ext uri="{FF2B5EF4-FFF2-40B4-BE49-F238E27FC236}">
              <a16:creationId xmlns=""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2" name="Text Box 15">
          <a:extLst>
            <a:ext uri="{FF2B5EF4-FFF2-40B4-BE49-F238E27FC236}">
              <a16:creationId xmlns=""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3" name="Text Box 15">
          <a:extLst>
            <a:ext uri="{FF2B5EF4-FFF2-40B4-BE49-F238E27FC236}">
              <a16:creationId xmlns=""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4" name="Text Box 15">
          <a:extLst>
            <a:ext uri="{FF2B5EF4-FFF2-40B4-BE49-F238E27FC236}">
              <a16:creationId xmlns=""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5" name="Text Box 15">
          <a:extLst>
            <a:ext uri="{FF2B5EF4-FFF2-40B4-BE49-F238E27FC236}">
              <a16:creationId xmlns=""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6" name="Text Box 15">
          <a:extLst>
            <a:ext uri="{FF2B5EF4-FFF2-40B4-BE49-F238E27FC236}">
              <a16:creationId xmlns=""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7" name="Text Box 15">
          <a:extLst>
            <a:ext uri="{FF2B5EF4-FFF2-40B4-BE49-F238E27FC236}">
              <a16:creationId xmlns=""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8" name="Text Box 15">
          <a:extLst>
            <a:ext uri="{FF2B5EF4-FFF2-40B4-BE49-F238E27FC236}">
              <a16:creationId xmlns=""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59" name="Text Box 15">
          <a:extLst>
            <a:ext uri="{FF2B5EF4-FFF2-40B4-BE49-F238E27FC236}">
              <a16:creationId xmlns=""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0" name="Text Box 15">
          <a:extLst>
            <a:ext uri="{FF2B5EF4-FFF2-40B4-BE49-F238E27FC236}">
              <a16:creationId xmlns=""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1" name="Text Box 15">
          <a:extLst>
            <a:ext uri="{FF2B5EF4-FFF2-40B4-BE49-F238E27FC236}">
              <a16:creationId xmlns=""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2" name="Text Box 15">
          <a:extLst>
            <a:ext uri="{FF2B5EF4-FFF2-40B4-BE49-F238E27FC236}">
              <a16:creationId xmlns=""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3" name="Text Box 15">
          <a:extLst>
            <a:ext uri="{FF2B5EF4-FFF2-40B4-BE49-F238E27FC236}">
              <a16:creationId xmlns=""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4" name="Text Box 15">
          <a:extLst>
            <a:ext uri="{FF2B5EF4-FFF2-40B4-BE49-F238E27FC236}">
              <a16:creationId xmlns=""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5" name="Text Box 15">
          <a:extLst>
            <a:ext uri="{FF2B5EF4-FFF2-40B4-BE49-F238E27FC236}">
              <a16:creationId xmlns=""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6" name="Text Box 15">
          <a:extLst>
            <a:ext uri="{FF2B5EF4-FFF2-40B4-BE49-F238E27FC236}">
              <a16:creationId xmlns=""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7" name="Text Box 15">
          <a:extLst>
            <a:ext uri="{FF2B5EF4-FFF2-40B4-BE49-F238E27FC236}">
              <a16:creationId xmlns=""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8" name="Text Box 15">
          <a:extLst>
            <a:ext uri="{FF2B5EF4-FFF2-40B4-BE49-F238E27FC236}">
              <a16:creationId xmlns=""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69" name="Text Box 15">
          <a:extLst>
            <a:ext uri="{FF2B5EF4-FFF2-40B4-BE49-F238E27FC236}">
              <a16:creationId xmlns=""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0" name="Text Box 15">
          <a:extLst>
            <a:ext uri="{FF2B5EF4-FFF2-40B4-BE49-F238E27FC236}">
              <a16:creationId xmlns=""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1" name="Text Box 15">
          <a:extLst>
            <a:ext uri="{FF2B5EF4-FFF2-40B4-BE49-F238E27FC236}">
              <a16:creationId xmlns=""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2" name="Text Box 15">
          <a:extLst>
            <a:ext uri="{FF2B5EF4-FFF2-40B4-BE49-F238E27FC236}">
              <a16:creationId xmlns=""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3" name="Text Box 15">
          <a:extLst>
            <a:ext uri="{FF2B5EF4-FFF2-40B4-BE49-F238E27FC236}">
              <a16:creationId xmlns=""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4" name="Text Box 15">
          <a:extLst>
            <a:ext uri="{FF2B5EF4-FFF2-40B4-BE49-F238E27FC236}">
              <a16:creationId xmlns=""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5" name="Text Box 15">
          <a:extLst>
            <a:ext uri="{FF2B5EF4-FFF2-40B4-BE49-F238E27FC236}">
              <a16:creationId xmlns=""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6" name="Text Box 15">
          <a:extLst>
            <a:ext uri="{FF2B5EF4-FFF2-40B4-BE49-F238E27FC236}">
              <a16:creationId xmlns=""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7" name="Text Box 15">
          <a:extLst>
            <a:ext uri="{FF2B5EF4-FFF2-40B4-BE49-F238E27FC236}">
              <a16:creationId xmlns=""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8" name="Text Box 15">
          <a:extLst>
            <a:ext uri="{FF2B5EF4-FFF2-40B4-BE49-F238E27FC236}">
              <a16:creationId xmlns=""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79" name="Text Box 15">
          <a:extLst>
            <a:ext uri="{FF2B5EF4-FFF2-40B4-BE49-F238E27FC236}">
              <a16:creationId xmlns=""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0" name="Text Box 15">
          <a:extLst>
            <a:ext uri="{FF2B5EF4-FFF2-40B4-BE49-F238E27FC236}">
              <a16:creationId xmlns=""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1" name="Text Box 15">
          <a:extLst>
            <a:ext uri="{FF2B5EF4-FFF2-40B4-BE49-F238E27FC236}">
              <a16:creationId xmlns=""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2" name="Text Box 15">
          <a:extLst>
            <a:ext uri="{FF2B5EF4-FFF2-40B4-BE49-F238E27FC236}">
              <a16:creationId xmlns=""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3" name="Text Box 15">
          <a:extLst>
            <a:ext uri="{FF2B5EF4-FFF2-40B4-BE49-F238E27FC236}">
              <a16:creationId xmlns=""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4" name="Text Box 15">
          <a:extLst>
            <a:ext uri="{FF2B5EF4-FFF2-40B4-BE49-F238E27FC236}">
              <a16:creationId xmlns=""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5" name="Text Box 15">
          <a:extLst>
            <a:ext uri="{FF2B5EF4-FFF2-40B4-BE49-F238E27FC236}">
              <a16:creationId xmlns=""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6" name="Text Box 15">
          <a:extLst>
            <a:ext uri="{FF2B5EF4-FFF2-40B4-BE49-F238E27FC236}">
              <a16:creationId xmlns=""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7" name="Text Box 15">
          <a:extLst>
            <a:ext uri="{FF2B5EF4-FFF2-40B4-BE49-F238E27FC236}">
              <a16:creationId xmlns=""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8" name="Text Box 15">
          <a:extLst>
            <a:ext uri="{FF2B5EF4-FFF2-40B4-BE49-F238E27FC236}">
              <a16:creationId xmlns=""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89" name="Text Box 15">
          <a:extLst>
            <a:ext uri="{FF2B5EF4-FFF2-40B4-BE49-F238E27FC236}">
              <a16:creationId xmlns=""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0" name="Text Box 15">
          <a:extLst>
            <a:ext uri="{FF2B5EF4-FFF2-40B4-BE49-F238E27FC236}">
              <a16:creationId xmlns=""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1" name="Text Box 15">
          <a:extLst>
            <a:ext uri="{FF2B5EF4-FFF2-40B4-BE49-F238E27FC236}">
              <a16:creationId xmlns=""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2" name="Text Box 15">
          <a:extLst>
            <a:ext uri="{FF2B5EF4-FFF2-40B4-BE49-F238E27FC236}">
              <a16:creationId xmlns=""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3" name="Text Box 15">
          <a:extLst>
            <a:ext uri="{FF2B5EF4-FFF2-40B4-BE49-F238E27FC236}">
              <a16:creationId xmlns=""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4" name="Text Box 15">
          <a:extLst>
            <a:ext uri="{FF2B5EF4-FFF2-40B4-BE49-F238E27FC236}">
              <a16:creationId xmlns=""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5" name="Text Box 15">
          <a:extLst>
            <a:ext uri="{FF2B5EF4-FFF2-40B4-BE49-F238E27FC236}">
              <a16:creationId xmlns=""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6" name="Text Box 15">
          <a:extLst>
            <a:ext uri="{FF2B5EF4-FFF2-40B4-BE49-F238E27FC236}">
              <a16:creationId xmlns=""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7" name="Text Box 15">
          <a:extLst>
            <a:ext uri="{FF2B5EF4-FFF2-40B4-BE49-F238E27FC236}">
              <a16:creationId xmlns=""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8" name="Text Box 15">
          <a:extLst>
            <a:ext uri="{FF2B5EF4-FFF2-40B4-BE49-F238E27FC236}">
              <a16:creationId xmlns=""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099" name="Text Box 15">
          <a:extLst>
            <a:ext uri="{FF2B5EF4-FFF2-40B4-BE49-F238E27FC236}">
              <a16:creationId xmlns=""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0" name="Text Box 15">
          <a:extLst>
            <a:ext uri="{FF2B5EF4-FFF2-40B4-BE49-F238E27FC236}">
              <a16:creationId xmlns=""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1" name="Text Box 15">
          <a:extLst>
            <a:ext uri="{FF2B5EF4-FFF2-40B4-BE49-F238E27FC236}">
              <a16:creationId xmlns=""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2" name="Text Box 15">
          <a:extLst>
            <a:ext uri="{FF2B5EF4-FFF2-40B4-BE49-F238E27FC236}">
              <a16:creationId xmlns=""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3" name="Text Box 15">
          <a:extLst>
            <a:ext uri="{FF2B5EF4-FFF2-40B4-BE49-F238E27FC236}">
              <a16:creationId xmlns=""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4" name="Text Box 15">
          <a:extLst>
            <a:ext uri="{FF2B5EF4-FFF2-40B4-BE49-F238E27FC236}">
              <a16:creationId xmlns=""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5" name="Text Box 15">
          <a:extLst>
            <a:ext uri="{FF2B5EF4-FFF2-40B4-BE49-F238E27FC236}">
              <a16:creationId xmlns=""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6" name="Text Box 15">
          <a:extLst>
            <a:ext uri="{FF2B5EF4-FFF2-40B4-BE49-F238E27FC236}">
              <a16:creationId xmlns=""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7" name="Text Box 15">
          <a:extLst>
            <a:ext uri="{FF2B5EF4-FFF2-40B4-BE49-F238E27FC236}">
              <a16:creationId xmlns=""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8" name="Text Box 15">
          <a:extLst>
            <a:ext uri="{FF2B5EF4-FFF2-40B4-BE49-F238E27FC236}">
              <a16:creationId xmlns=""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09" name="Text Box 15">
          <a:extLst>
            <a:ext uri="{FF2B5EF4-FFF2-40B4-BE49-F238E27FC236}">
              <a16:creationId xmlns=""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0" name="Text Box 15">
          <a:extLst>
            <a:ext uri="{FF2B5EF4-FFF2-40B4-BE49-F238E27FC236}">
              <a16:creationId xmlns=""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1" name="Text Box 15">
          <a:extLst>
            <a:ext uri="{FF2B5EF4-FFF2-40B4-BE49-F238E27FC236}">
              <a16:creationId xmlns=""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2" name="Text Box 15">
          <a:extLst>
            <a:ext uri="{FF2B5EF4-FFF2-40B4-BE49-F238E27FC236}">
              <a16:creationId xmlns=""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3" name="Text Box 15">
          <a:extLst>
            <a:ext uri="{FF2B5EF4-FFF2-40B4-BE49-F238E27FC236}">
              <a16:creationId xmlns=""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4" name="Text Box 15">
          <a:extLst>
            <a:ext uri="{FF2B5EF4-FFF2-40B4-BE49-F238E27FC236}">
              <a16:creationId xmlns=""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5" name="Text Box 15">
          <a:extLst>
            <a:ext uri="{FF2B5EF4-FFF2-40B4-BE49-F238E27FC236}">
              <a16:creationId xmlns=""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6" name="Text Box 15">
          <a:extLst>
            <a:ext uri="{FF2B5EF4-FFF2-40B4-BE49-F238E27FC236}">
              <a16:creationId xmlns=""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7" name="Text Box 15">
          <a:extLst>
            <a:ext uri="{FF2B5EF4-FFF2-40B4-BE49-F238E27FC236}">
              <a16:creationId xmlns=""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8" name="Text Box 15">
          <a:extLst>
            <a:ext uri="{FF2B5EF4-FFF2-40B4-BE49-F238E27FC236}">
              <a16:creationId xmlns=""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19" name="Text Box 15">
          <a:extLst>
            <a:ext uri="{FF2B5EF4-FFF2-40B4-BE49-F238E27FC236}">
              <a16:creationId xmlns=""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0" name="Text Box 15">
          <a:extLst>
            <a:ext uri="{FF2B5EF4-FFF2-40B4-BE49-F238E27FC236}">
              <a16:creationId xmlns=""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1" name="Text Box 15">
          <a:extLst>
            <a:ext uri="{FF2B5EF4-FFF2-40B4-BE49-F238E27FC236}">
              <a16:creationId xmlns=""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2" name="Text Box 15">
          <a:extLst>
            <a:ext uri="{FF2B5EF4-FFF2-40B4-BE49-F238E27FC236}">
              <a16:creationId xmlns=""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3" name="Text Box 15">
          <a:extLst>
            <a:ext uri="{FF2B5EF4-FFF2-40B4-BE49-F238E27FC236}">
              <a16:creationId xmlns=""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4" name="Text Box 15">
          <a:extLst>
            <a:ext uri="{FF2B5EF4-FFF2-40B4-BE49-F238E27FC236}">
              <a16:creationId xmlns=""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5" name="Text Box 15">
          <a:extLst>
            <a:ext uri="{FF2B5EF4-FFF2-40B4-BE49-F238E27FC236}">
              <a16:creationId xmlns=""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6" name="Text Box 15">
          <a:extLst>
            <a:ext uri="{FF2B5EF4-FFF2-40B4-BE49-F238E27FC236}">
              <a16:creationId xmlns=""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7" name="Text Box 15">
          <a:extLst>
            <a:ext uri="{FF2B5EF4-FFF2-40B4-BE49-F238E27FC236}">
              <a16:creationId xmlns=""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8" name="Text Box 15">
          <a:extLst>
            <a:ext uri="{FF2B5EF4-FFF2-40B4-BE49-F238E27FC236}">
              <a16:creationId xmlns=""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29" name="Text Box 15">
          <a:extLst>
            <a:ext uri="{FF2B5EF4-FFF2-40B4-BE49-F238E27FC236}">
              <a16:creationId xmlns=""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0" name="Text Box 15">
          <a:extLst>
            <a:ext uri="{FF2B5EF4-FFF2-40B4-BE49-F238E27FC236}">
              <a16:creationId xmlns=""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1" name="Text Box 15">
          <a:extLst>
            <a:ext uri="{FF2B5EF4-FFF2-40B4-BE49-F238E27FC236}">
              <a16:creationId xmlns=""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2" name="Text Box 15">
          <a:extLst>
            <a:ext uri="{FF2B5EF4-FFF2-40B4-BE49-F238E27FC236}">
              <a16:creationId xmlns=""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3" name="Text Box 15">
          <a:extLst>
            <a:ext uri="{FF2B5EF4-FFF2-40B4-BE49-F238E27FC236}">
              <a16:creationId xmlns=""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4" name="Text Box 15">
          <a:extLst>
            <a:ext uri="{FF2B5EF4-FFF2-40B4-BE49-F238E27FC236}">
              <a16:creationId xmlns=""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5" name="Text Box 15">
          <a:extLst>
            <a:ext uri="{FF2B5EF4-FFF2-40B4-BE49-F238E27FC236}">
              <a16:creationId xmlns=""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6" name="Text Box 15">
          <a:extLst>
            <a:ext uri="{FF2B5EF4-FFF2-40B4-BE49-F238E27FC236}">
              <a16:creationId xmlns=""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7" name="Text Box 15">
          <a:extLst>
            <a:ext uri="{FF2B5EF4-FFF2-40B4-BE49-F238E27FC236}">
              <a16:creationId xmlns=""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8" name="Text Box 15">
          <a:extLst>
            <a:ext uri="{FF2B5EF4-FFF2-40B4-BE49-F238E27FC236}">
              <a16:creationId xmlns=""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39" name="Text Box 15">
          <a:extLst>
            <a:ext uri="{FF2B5EF4-FFF2-40B4-BE49-F238E27FC236}">
              <a16:creationId xmlns=""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0" name="Text Box 15">
          <a:extLst>
            <a:ext uri="{FF2B5EF4-FFF2-40B4-BE49-F238E27FC236}">
              <a16:creationId xmlns=""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1" name="Text Box 15">
          <a:extLst>
            <a:ext uri="{FF2B5EF4-FFF2-40B4-BE49-F238E27FC236}">
              <a16:creationId xmlns=""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2" name="Text Box 15">
          <a:extLst>
            <a:ext uri="{FF2B5EF4-FFF2-40B4-BE49-F238E27FC236}">
              <a16:creationId xmlns=""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3" name="Text Box 15">
          <a:extLst>
            <a:ext uri="{FF2B5EF4-FFF2-40B4-BE49-F238E27FC236}">
              <a16:creationId xmlns=""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4" name="Text Box 15">
          <a:extLst>
            <a:ext uri="{FF2B5EF4-FFF2-40B4-BE49-F238E27FC236}">
              <a16:creationId xmlns=""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5" name="Text Box 15">
          <a:extLst>
            <a:ext uri="{FF2B5EF4-FFF2-40B4-BE49-F238E27FC236}">
              <a16:creationId xmlns=""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6" name="Text Box 15">
          <a:extLst>
            <a:ext uri="{FF2B5EF4-FFF2-40B4-BE49-F238E27FC236}">
              <a16:creationId xmlns=""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7" name="Text Box 15">
          <a:extLst>
            <a:ext uri="{FF2B5EF4-FFF2-40B4-BE49-F238E27FC236}">
              <a16:creationId xmlns=""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8" name="Text Box 15">
          <a:extLst>
            <a:ext uri="{FF2B5EF4-FFF2-40B4-BE49-F238E27FC236}">
              <a16:creationId xmlns=""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49" name="Text Box 15">
          <a:extLst>
            <a:ext uri="{FF2B5EF4-FFF2-40B4-BE49-F238E27FC236}">
              <a16:creationId xmlns=""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0" name="Text Box 15">
          <a:extLst>
            <a:ext uri="{FF2B5EF4-FFF2-40B4-BE49-F238E27FC236}">
              <a16:creationId xmlns=""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1" name="Text Box 15">
          <a:extLst>
            <a:ext uri="{FF2B5EF4-FFF2-40B4-BE49-F238E27FC236}">
              <a16:creationId xmlns=""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2" name="Text Box 15">
          <a:extLst>
            <a:ext uri="{FF2B5EF4-FFF2-40B4-BE49-F238E27FC236}">
              <a16:creationId xmlns=""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3" name="Text Box 15">
          <a:extLst>
            <a:ext uri="{FF2B5EF4-FFF2-40B4-BE49-F238E27FC236}">
              <a16:creationId xmlns=""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4" name="Text Box 15">
          <a:extLst>
            <a:ext uri="{FF2B5EF4-FFF2-40B4-BE49-F238E27FC236}">
              <a16:creationId xmlns=""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5" name="Text Box 15">
          <a:extLst>
            <a:ext uri="{FF2B5EF4-FFF2-40B4-BE49-F238E27FC236}">
              <a16:creationId xmlns=""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6" name="Text Box 15">
          <a:extLst>
            <a:ext uri="{FF2B5EF4-FFF2-40B4-BE49-F238E27FC236}">
              <a16:creationId xmlns=""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7" name="Text Box 15">
          <a:extLst>
            <a:ext uri="{FF2B5EF4-FFF2-40B4-BE49-F238E27FC236}">
              <a16:creationId xmlns=""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8" name="Text Box 15">
          <a:extLst>
            <a:ext uri="{FF2B5EF4-FFF2-40B4-BE49-F238E27FC236}">
              <a16:creationId xmlns=""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59" name="Text Box 15">
          <a:extLst>
            <a:ext uri="{FF2B5EF4-FFF2-40B4-BE49-F238E27FC236}">
              <a16:creationId xmlns=""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0" name="Text Box 15">
          <a:extLst>
            <a:ext uri="{FF2B5EF4-FFF2-40B4-BE49-F238E27FC236}">
              <a16:creationId xmlns=""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1" name="Text Box 15">
          <a:extLst>
            <a:ext uri="{FF2B5EF4-FFF2-40B4-BE49-F238E27FC236}">
              <a16:creationId xmlns=""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2" name="Text Box 15">
          <a:extLst>
            <a:ext uri="{FF2B5EF4-FFF2-40B4-BE49-F238E27FC236}">
              <a16:creationId xmlns=""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3" name="Text Box 15">
          <a:extLst>
            <a:ext uri="{FF2B5EF4-FFF2-40B4-BE49-F238E27FC236}">
              <a16:creationId xmlns=""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5" name="Text Box 15">
          <a:extLst>
            <a:ext uri="{FF2B5EF4-FFF2-40B4-BE49-F238E27FC236}">
              <a16:creationId xmlns=""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6" name="Text Box 15">
          <a:extLst>
            <a:ext uri="{FF2B5EF4-FFF2-40B4-BE49-F238E27FC236}">
              <a16:creationId xmlns=""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7" name="Text Box 15">
          <a:extLst>
            <a:ext uri="{FF2B5EF4-FFF2-40B4-BE49-F238E27FC236}">
              <a16:creationId xmlns=""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8" name="Text Box 15">
          <a:extLst>
            <a:ext uri="{FF2B5EF4-FFF2-40B4-BE49-F238E27FC236}">
              <a16:creationId xmlns=""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69" name="Text Box 15">
          <a:extLst>
            <a:ext uri="{FF2B5EF4-FFF2-40B4-BE49-F238E27FC236}">
              <a16:creationId xmlns=""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0" name="Text Box 15">
          <a:extLst>
            <a:ext uri="{FF2B5EF4-FFF2-40B4-BE49-F238E27FC236}">
              <a16:creationId xmlns=""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1" name="Text Box 15">
          <a:extLst>
            <a:ext uri="{FF2B5EF4-FFF2-40B4-BE49-F238E27FC236}">
              <a16:creationId xmlns=""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2" name="Text Box 15">
          <a:extLst>
            <a:ext uri="{FF2B5EF4-FFF2-40B4-BE49-F238E27FC236}">
              <a16:creationId xmlns=""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3" name="Text Box 15">
          <a:extLst>
            <a:ext uri="{FF2B5EF4-FFF2-40B4-BE49-F238E27FC236}">
              <a16:creationId xmlns=""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4" name="Text Box 15">
          <a:extLst>
            <a:ext uri="{FF2B5EF4-FFF2-40B4-BE49-F238E27FC236}">
              <a16:creationId xmlns=""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5" name="Text Box 15">
          <a:extLst>
            <a:ext uri="{FF2B5EF4-FFF2-40B4-BE49-F238E27FC236}">
              <a16:creationId xmlns=""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6" name="Text Box 15">
          <a:extLst>
            <a:ext uri="{FF2B5EF4-FFF2-40B4-BE49-F238E27FC236}">
              <a16:creationId xmlns=""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7" name="Text Box 15">
          <a:extLst>
            <a:ext uri="{FF2B5EF4-FFF2-40B4-BE49-F238E27FC236}">
              <a16:creationId xmlns=""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78" name="Text Box 15">
          <a:extLst>
            <a:ext uri="{FF2B5EF4-FFF2-40B4-BE49-F238E27FC236}">
              <a16:creationId xmlns=""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184" name="Text Box 16">
          <a:extLst>
            <a:ext uri="{FF2B5EF4-FFF2-40B4-BE49-F238E27FC236}">
              <a16:creationId xmlns=""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185" name="Text Box 17">
          <a:extLst>
            <a:ext uri="{FF2B5EF4-FFF2-40B4-BE49-F238E27FC236}">
              <a16:creationId xmlns=""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186" name="Text Box 18">
          <a:extLst>
            <a:ext uri="{FF2B5EF4-FFF2-40B4-BE49-F238E27FC236}">
              <a16:creationId xmlns=""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187" name="Text Box 19">
          <a:extLst>
            <a:ext uri="{FF2B5EF4-FFF2-40B4-BE49-F238E27FC236}">
              <a16:creationId xmlns=""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88" name="Text Box 15">
          <a:extLst>
            <a:ext uri="{FF2B5EF4-FFF2-40B4-BE49-F238E27FC236}">
              <a16:creationId xmlns=""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189" name="Text Box 15">
          <a:extLst>
            <a:ext uri="{FF2B5EF4-FFF2-40B4-BE49-F238E27FC236}">
              <a16:creationId xmlns=""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1" name="Text Box 16">
          <a:extLst>
            <a:ext uri="{FF2B5EF4-FFF2-40B4-BE49-F238E27FC236}">
              <a16:creationId xmlns=""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2" name="Text Box 17">
          <a:extLst>
            <a:ext uri="{FF2B5EF4-FFF2-40B4-BE49-F238E27FC236}">
              <a16:creationId xmlns=""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3" name="Text Box 18">
          <a:extLst>
            <a:ext uri="{FF2B5EF4-FFF2-40B4-BE49-F238E27FC236}">
              <a16:creationId xmlns=""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4" name="Text Box 19">
          <a:extLst>
            <a:ext uri="{FF2B5EF4-FFF2-40B4-BE49-F238E27FC236}">
              <a16:creationId xmlns=""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35713"/>
    <xdr:sp macro="" textlink="">
      <xdr:nvSpPr>
        <xdr:cNvPr id="1195" name="Text Box 15">
          <a:extLst>
            <a:ext uri="{FF2B5EF4-FFF2-40B4-BE49-F238E27FC236}">
              <a16:creationId xmlns=""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6" name="Text Box 16">
          <a:extLst>
            <a:ext uri="{FF2B5EF4-FFF2-40B4-BE49-F238E27FC236}">
              <a16:creationId xmlns=""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7" name="Text Box 17">
          <a:extLst>
            <a:ext uri="{FF2B5EF4-FFF2-40B4-BE49-F238E27FC236}">
              <a16:creationId xmlns=""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8" name="Text Box 18">
          <a:extLst>
            <a:ext uri="{FF2B5EF4-FFF2-40B4-BE49-F238E27FC236}">
              <a16:creationId xmlns=""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199" name="Text Box 19">
          <a:extLst>
            <a:ext uri="{FF2B5EF4-FFF2-40B4-BE49-F238E27FC236}">
              <a16:creationId xmlns=""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26</xdr:row>
      <xdr:rowOff>0</xdr:rowOff>
    </xdr:from>
    <xdr:ext cx="95250" cy="213632"/>
    <xdr:sp macro="" textlink="">
      <xdr:nvSpPr>
        <xdr:cNvPr id="1200" name="Text Box 15">
          <a:extLst>
            <a:ext uri="{FF2B5EF4-FFF2-40B4-BE49-F238E27FC236}">
              <a16:creationId xmlns=""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01" name="Text Box 16">
          <a:extLst>
            <a:ext uri="{FF2B5EF4-FFF2-40B4-BE49-F238E27FC236}">
              <a16:creationId xmlns=""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02" name="Text Box 17">
          <a:extLst>
            <a:ext uri="{FF2B5EF4-FFF2-40B4-BE49-F238E27FC236}">
              <a16:creationId xmlns=""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03" name="Text Box 18">
          <a:extLst>
            <a:ext uri="{FF2B5EF4-FFF2-40B4-BE49-F238E27FC236}">
              <a16:creationId xmlns=""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04" name="Text Box 19">
          <a:extLst>
            <a:ext uri="{FF2B5EF4-FFF2-40B4-BE49-F238E27FC236}">
              <a16:creationId xmlns=""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05" name="Text Box 16">
          <a:extLst>
            <a:ext uri="{FF2B5EF4-FFF2-40B4-BE49-F238E27FC236}">
              <a16:creationId xmlns=""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06" name="Text Box 17">
          <a:extLst>
            <a:ext uri="{FF2B5EF4-FFF2-40B4-BE49-F238E27FC236}">
              <a16:creationId xmlns=""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07" name="Text Box 18">
          <a:extLst>
            <a:ext uri="{FF2B5EF4-FFF2-40B4-BE49-F238E27FC236}">
              <a16:creationId xmlns=""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08" name="Text Box 19">
          <a:extLst>
            <a:ext uri="{FF2B5EF4-FFF2-40B4-BE49-F238E27FC236}">
              <a16:creationId xmlns=""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209" name="Text Box 15">
          <a:extLst>
            <a:ext uri="{FF2B5EF4-FFF2-40B4-BE49-F238E27FC236}">
              <a16:creationId xmlns=""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0" name="Text Box 16">
          <a:extLst>
            <a:ext uri="{FF2B5EF4-FFF2-40B4-BE49-F238E27FC236}">
              <a16:creationId xmlns=""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1" name="Text Box 17">
          <a:extLst>
            <a:ext uri="{FF2B5EF4-FFF2-40B4-BE49-F238E27FC236}">
              <a16:creationId xmlns=""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2" name="Text Box 18">
          <a:extLst>
            <a:ext uri="{FF2B5EF4-FFF2-40B4-BE49-F238E27FC236}">
              <a16:creationId xmlns=""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3" name="Text Box 19">
          <a:extLst>
            <a:ext uri="{FF2B5EF4-FFF2-40B4-BE49-F238E27FC236}">
              <a16:creationId xmlns=""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214" name="Text Box 15">
          <a:extLst>
            <a:ext uri="{FF2B5EF4-FFF2-40B4-BE49-F238E27FC236}">
              <a16:creationId xmlns=""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5" name="Text Box 16">
          <a:extLst>
            <a:ext uri="{FF2B5EF4-FFF2-40B4-BE49-F238E27FC236}">
              <a16:creationId xmlns=""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6" name="Text Box 17">
          <a:extLst>
            <a:ext uri="{FF2B5EF4-FFF2-40B4-BE49-F238E27FC236}">
              <a16:creationId xmlns=""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7" name="Text Box 18">
          <a:extLst>
            <a:ext uri="{FF2B5EF4-FFF2-40B4-BE49-F238E27FC236}">
              <a16:creationId xmlns=""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18" name="Text Box 19">
          <a:extLst>
            <a:ext uri="{FF2B5EF4-FFF2-40B4-BE49-F238E27FC236}">
              <a16:creationId xmlns=""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19" name="Text Box 16">
          <a:extLst>
            <a:ext uri="{FF2B5EF4-FFF2-40B4-BE49-F238E27FC236}">
              <a16:creationId xmlns=""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0" name="Text Box 17">
          <a:extLst>
            <a:ext uri="{FF2B5EF4-FFF2-40B4-BE49-F238E27FC236}">
              <a16:creationId xmlns=""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1" name="Text Box 18">
          <a:extLst>
            <a:ext uri="{FF2B5EF4-FFF2-40B4-BE49-F238E27FC236}">
              <a16:creationId xmlns=""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2" name="Text Box 19">
          <a:extLst>
            <a:ext uri="{FF2B5EF4-FFF2-40B4-BE49-F238E27FC236}">
              <a16:creationId xmlns=""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223" name="Text Box 15">
          <a:extLst>
            <a:ext uri="{FF2B5EF4-FFF2-40B4-BE49-F238E27FC236}">
              <a16:creationId xmlns=""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4" name="Text Box 16">
          <a:extLst>
            <a:ext uri="{FF2B5EF4-FFF2-40B4-BE49-F238E27FC236}">
              <a16:creationId xmlns=""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5" name="Text Box 17">
          <a:extLst>
            <a:ext uri="{FF2B5EF4-FFF2-40B4-BE49-F238E27FC236}">
              <a16:creationId xmlns=""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6" name="Text Box 18">
          <a:extLst>
            <a:ext uri="{FF2B5EF4-FFF2-40B4-BE49-F238E27FC236}">
              <a16:creationId xmlns=""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7" name="Text Box 19">
          <a:extLst>
            <a:ext uri="{FF2B5EF4-FFF2-40B4-BE49-F238E27FC236}">
              <a16:creationId xmlns=""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213632"/>
    <xdr:sp macro="" textlink="">
      <xdr:nvSpPr>
        <xdr:cNvPr id="1228" name="Text Box 15">
          <a:extLst>
            <a:ext uri="{FF2B5EF4-FFF2-40B4-BE49-F238E27FC236}">
              <a16:creationId xmlns=""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29" name="Text Box 16">
          <a:extLst>
            <a:ext uri="{FF2B5EF4-FFF2-40B4-BE49-F238E27FC236}">
              <a16:creationId xmlns=""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30" name="Text Box 17">
          <a:extLst>
            <a:ext uri="{FF2B5EF4-FFF2-40B4-BE49-F238E27FC236}">
              <a16:creationId xmlns=""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31" name="Text Box 18">
          <a:extLst>
            <a:ext uri="{FF2B5EF4-FFF2-40B4-BE49-F238E27FC236}">
              <a16:creationId xmlns=""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232" name="Text Box 19">
          <a:extLst>
            <a:ext uri="{FF2B5EF4-FFF2-40B4-BE49-F238E27FC236}">
              <a16:creationId xmlns=""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33" name="Text Box 16">
          <a:extLst>
            <a:ext uri="{FF2B5EF4-FFF2-40B4-BE49-F238E27FC236}">
              <a16:creationId xmlns=""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34" name="Text Box 17">
          <a:extLst>
            <a:ext uri="{FF2B5EF4-FFF2-40B4-BE49-F238E27FC236}">
              <a16:creationId xmlns=""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35" name="Text Box 18">
          <a:extLst>
            <a:ext uri="{FF2B5EF4-FFF2-40B4-BE49-F238E27FC236}">
              <a16:creationId xmlns=""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36" name="Text Box 19">
          <a:extLst>
            <a:ext uri="{FF2B5EF4-FFF2-40B4-BE49-F238E27FC236}">
              <a16:creationId xmlns=""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237" name="Text Box 15">
          <a:extLst>
            <a:ext uri="{FF2B5EF4-FFF2-40B4-BE49-F238E27FC236}">
              <a16:creationId xmlns=""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38" name="Text Box 15">
          <a:extLst>
            <a:ext uri="{FF2B5EF4-FFF2-40B4-BE49-F238E27FC236}">
              <a16:creationId xmlns=""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39" name="Text Box 16">
          <a:extLst>
            <a:ext uri="{FF2B5EF4-FFF2-40B4-BE49-F238E27FC236}">
              <a16:creationId xmlns=""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40" name="Text Box 17">
          <a:extLst>
            <a:ext uri="{FF2B5EF4-FFF2-40B4-BE49-F238E27FC236}">
              <a16:creationId xmlns=""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41" name="Text Box 18">
          <a:extLst>
            <a:ext uri="{FF2B5EF4-FFF2-40B4-BE49-F238E27FC236}">
              <a16:creationId xmlns=""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42" name="Text Box 19">
          <a:extLst>
            <a:ext uri="{FF2B5EF4-FFF2-40B4-BE49-F238E27FC236}">
              <a16:creationId xmlns=""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43" name="Text Box 15">
          <a:extLst>
            <a:ext uri="{FF2B5EF4-FFF2-40B4-BE49-F238E27FC236}">
              <a16:creationId xmlns=""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44" name="Text Box 16">
          <a:extLst>
            <a:ext uri="{FF2B5EF4-FFF2-40B4-BE49-F238E27FC236}">
              <a16:creationId xmlns=""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45" name="Text Box 17">
          <a:extLst>
            <a:ext uri="{FF2B5EF4-FFF2-40B4-BE49-F238E27FC236}">
              <a16:creationId xmlns=""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46" name="Text Box 18">
          <a:extLst>
            <a:ext uri="{FF2B5EF4-FFF2-40B4-BE49-F238E27FC236}">
              <a16:creationId xmlns=""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47" name="Text Box 19">
          <a:extLst>
            <a:ext uri="{FF2B5EF4-FFF2-40B4-BE49-F238E27FC236}">
              <a16:creationId xmlns=""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48" name="Text Box 15">
          <a:extLst>
            <a:ext uri="{FF2B5EF4-FFF2-40B4-BE49-F238E27FC236}">
              <a16:creationId xmlns=""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249" name="Text Box 15">
          <a:extLst>
            <a:ext uri="{FF2B5EF4-FFF2-40B4-BE49-F238E27FC236}">
              <a16:creationId xmlns=""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50" name="Text Box 16">
          <a:extLst>
            <a:ext uri="{FF2B5EF4-FFF2-40B4-BE49-F238E27FC236}">
              <a16:creationId xmlns=""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51" name="Text Box 17">
          <a:extLst>
            <a:ext uri="{FF2B5EF4-FFF2-40B4-BE49-F238E27FC236}">
              <a16:creationId xmlns=""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52" name="Text Box 18">
          <a:extLst>
            <a:ext uri="{FF2B5EF4-FFF2-40B4-BE49-F238E27FC236}">
              <a16:creationId xmlns=""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53" name="Text Box 19">
          <a:extLst>
            <a:ext uri="{FF2B5EF4-FFF2-40B4-BE49-F238E27FC236}">
              <a16:creationId xmlns=""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254" name="Text Box 15">
          <a:extLst>
            <a:ext uri="{FF2B5EF4-FFF2-40B4-BE49-F238E27FC236}">
              <a16:creationId xmlns=""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255" name="Text Box 15">
          <a:extLst>
            <a:ext uri="{FF2B5EF4-FFF2-40B4-BE49-F238E27FC236}">
              <a16:creationId xmlns=""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256" name="Text Box 15">
          <a:extLst>
            <a:ext uri="{FF2B5EF4-FFF2-40B4-BE49-F238E27FC236}">
              <a16:creationId xmlns=""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57" name="Text Box 16">
          <a:extLst>
            <a:ext uri="{FF2B5EF4-FFF2-40B4-BE49-F238E27FC236}">
              <a16:creationId xmlns=""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58" name="Text Box 17">
          <a:extLst>
            <a:ext uri="{FF2B5EF4-FFF2-40B4-BE49-F238E27FC236}">
              <a16:creationId xmlns=""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59" name="Text Box 18">
          <a:extLst>
            <a:ext uri="{FF2B5EF4-FFF2-40B4-BE49-F238E27FC236}">
              <a16:creationId xmlns=""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60" name="Text Box 19">
          <a:extLst>
            <a:ext uri="{FF2B5EF4-FFF2-40B4-BE49-F238E27FC236}">
              <a16:creationId xmlns=""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261" name="Text Box 15">
          <a:extLst>
            <a:ext uri="{FF2B5EF4-FFF2-40B4-BE49-F238E27FC236}">
              <a16:creationId xmlns=""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62" name="Text Box 16">
          <a:extLst>
            <a:ext uri="{FF2B5EF4-FFF2-40B4-BE49-F238E27FC236}">
              <a16:creationId xmlns=""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63" name="Text Box 17">
          <a:extLst>
            <a:ext uri="{FF2B5EF4-FFF2-40B4-BE49-F238E27FC236}">
              <a16:creationId xmlns=""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64" name="Text Box 18">
          <a:extLst>
            <a:ext uri="{FF2B5EF4-FFF2-40B4-BE49-F238E27FC236}">
              <a16:creationId xmlns=""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65" name="Text Box 19">
          <a:extLst>
            <a:ext uri="{FF2B5EF4-FFF2-40B4-BE49-F238E27FC236}">
              <a16:creationId xmlns=""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266" name="Text Box 15">
          <a:extLst>
            <a:ext uri="{FF2B5EF4-FFF2-40B4-BE49-F238E27FC236}">
              <a16:creationId xmlns=""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67" name="Text Box 16">
          <a:extLst>
            <a:ext uri="{FF2B5EF4-FFF2-40B4-BE49-F238E27FC236}">
              <a16:creationId xmlns=""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68" name="Text Box 17">
          <a:extLst>
            <a:ext uri="{FF2B5EF4-FFF2-40B4-BE49-F238E27FC236}">
              <a16:creationId xmlns=""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69" name="Text Box 18">
          <a:extLst>
            <a:ext uri="{FF2B5EF4-FFF2-40B4-BE49-F238E27FC236}">
              <a16:creationId xmlns=""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0" name="Text Box 19">
          <a:extLst>
            <a:ext uri="{FF2B5EF4-FFF2-40B4-BE49-F238E27FC236}">
              <a16:creationId xmlns=""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442269"/>
    <xdr:sp macro="" textlink="">
      <xdr:nvSpPr>
        <xdr:cNvPr id="1271" name="Text Box 15">
          <a:extLst>
            <a:ext uri="{FF2B5EF4-FFF2-40B4-BE49-F238E27FC236}">
              <a16:creationId xmlns=""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2" name="Text Box 16">
          <a:extLst>
            <a:ext uri="{FF2B5EF4-FFF2-40B4-BE49-F238E27FC236}">
              <a16:creationId xmlns=""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3" name="Text Box 17">
          <a:extLst>
            <a:ext uri="{FF2B5EF4-FFF2-40B4-BE49-F238E27FC236}">
              <a16:creationId xmlns=""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4" name="Text Box 18">
          <a:extLst>
            <a:ext uri="{FF2B5EF4-FFF2-40B4-BE49-F238E27FC236}">
              <a16:creationId xmlns=""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5" name="Text Box 19">
          <a:extLst>
            <a:ext uri="{FF2B5EF4-FFF2-40B4-BE49-F238E27FC236}">
              <a16:creationId xmlns=""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276" name="Text Box 15">
          <a:extLst>
            <a:ext uri="{FF2B5EF4-FFF2-40B4-BE49-F238E27FC236}">
              <a16:creationId xmlns=""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7" name="Text Box 16">
          <a:extLst>
            <a:ext uri="{FF2B5EF4-FFF2-40B4-BE49-F238E27FC236}">
              <a16:creationId xmlns=""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8" name="Text Box 17">
          <a:extLst>
            <a:ext uri="{FF2B5EF4-FFF2-40B4-BE49-F238E27FC236}">
              <a16:creationId xmlns=""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79" name="Text Box 18">
          <a:extLst>
            <a:ext uri="{FF2B5EF4-FFF2-40B4-BE49-F238E27FC236}">
              <a16:creationId xmlns=""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80" name="Text Box 19">
          <a:extLst>
            <a:ext uri="{FF2B5EF4-FFF2-40B4-BE49-F238E27FC236}">
              <a16:creationId xmlns=""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442269"/>
    <xdr:sp macro="" textlink="">
      <xdr:nvSpPr>
        <xdr:cNvPr id="1281" name="Text Box 15">
          <a:extLst>
            <a:ext uri="{FF2B5EF4-FFF2-40B4-BE49-F238E27FC236}">
              <a16:creationId xmlns=""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282" name="Text Box 15">
          <a:extLst>
            <a:ext uri="{FF2B5EF4-FFF2-40B4-BE49-F238E27FC236}">
              <a16:creationId xmlns=""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83" name="Text Box 16">
          <a:extLst>
            <a:ext uri="{FF2B5EF4-FFF2-40B4-BE49-F238E27FC236}">
              <a16:creationId xmlns=""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84" name="Text Box 17">
          <a:extLst>
            <a:ext uri="{FF2B5EF4-FFF2-40B4-BE49-F238E27FC236}">
              <a16:creationId xmlns=""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85" name="Text Box 18">
          <a:extLst>
            <a:ext uri="{FF2B5EF4-FFF2-40B4-BE49-F238E27FC236}">
              <a16:creationId xmlns=""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86" name="Text Box 19">
          <a:extLst>
            <a:ext uri="{FF2B5EF4-FFF2-40B4-BE49-F238E27FC236}">
              <a16:creationId xmlns=""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287" name="Text Box 15">
          <a:extLst>
            <a:ext uri="{FF2B5EF4-FFF2-40B4-BE49-F238E27FC236}">
              <a16:creationId xmlns=""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88" name="Text Box 16">
          <a:extLst>
            <a:ext uri="{FF2B5EF4-FFF2-40B4-BE49-F238E27FC236}">
              <a16:creationId xmlns=""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89" name="Text Box 17">
          <a:extLst>
            <a:ext uri="{FF2B5EF4-FFF2-40B4-BE49-F238E27FC236}">
              <a16:creationId xmlns=""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90" name="Text Box 18">
          <a:extLst>
            <a:ext uri="{FF2B5EF4-FFF2-40B4-BE49-F238E27FC236}">
              <a16:creationId xmlns=""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291" name="Text Box 19">
          <a:extLst>
            <a:ext uri="{FF2B5EF4-FFF2-40B4-BE49-F238E27FC236}">
              <a16:creationId xmlns=""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213632"/>
    <xdr:sp macro="" textlink="">
      <xdr:nvSpPr>
        <xdr:cNvPr id="1292" name="Text Box 15">
          <a:extLst>
            <a:ext uri="{FF2B5EF4-FFF2-40B4-BE49-F238E27FC236}">
              <a16:creationId xmlns=""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93" name="Text Box 16">
          <a:extLst>
            <a:ext uri="{FF2B5EF4-FFF2-40B4-BE49-F238E27FC236}">
              <a16:creationId xmlns=""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94" name="Text Box 17">
          <a:extLst>
            <a:ext uri="{FF2B5EF4-FFF2-40B4-BE49-F238E27FC236}">
              <a16:creationId xmlns=""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95" name="Text Box 18">
          <a:extLst>
            <a:ext uri="{FF2B5EF4-FFF2-40B4-BE49-F238E27FC236}">
              <a16:creationId xmlns=""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296" name="Text Box 19">
          <a:extLst>
            <a:ext uri="{FF2B5EF4-FFF2-40B4-BE49-F238E27FC236}">
              <a16:creationId xmlns=""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97" name="Text Box 16">
          <a:extLst>
            <a:ext uri="{FF2B5EF4-FFF2-40B4-BE49-F238E27FC236}">
              <a16:creationId xmlns=""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98" name="Text Box 17">
          <a:extLst>
            <a:ext uri="{FF2B5EF4-FFF2-40B4-BE49-F238E27FC236}">
              <a16:creationId xmlns=""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299" name="Text Box 18">
          <a:extLst>
            <a:ext uri="{FF2B5EF4-FFF2-40B4-BE49-F238E27FC236}">
              <a16:creationId xmlns=""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00" name="Text Box 19">
          <a:extLst>
            <a:ext uri="{FF2B5EF4-FFF2-40B4-BE49-F238E27FC236}">
              <a16:creationId xmlns=""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01" name="Text Box 16">
          <a:extLst>
            <a:ext uri="{FF2B5EF4-FFF2-40B4-BE49-F238E27FC236}">
              <a16:creationId xmlns=""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02" name="Text Box 17">
          <a:extLst>
            <a:ext uri="{FF2B5EF4-FFF2-40B4-BE49-F238E27FC236}">
              <a16:creationId xmlns=""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03" name="Text Box 18">
          <a:extLst>
            <a:ext uri="{FF2B5EF4-FFF2-40B4-BE49-F238E27FC236}">
              <a16:creationId xmlns=""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04" name="Text Box 19">
          <a:extLst>
            <a:ext uri="{FF2B5EF4-FFF2-40B4-BE49-F238E27FC236}">
              <a16:creationId xmlns=""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305" name="Text Box 15">
          <a:extLst>
            <a:ext uri="{FF2B5EF4-FFF2-40B4-BE49-F238E27FC236}">
              <a16:creationId xmlns=""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06" name="Text Box 16">
          <a:extLst>
            <a:ext uri="{FF2B5EF4-FFF2-40B4-BE49-F238E27FC236}">
              <a16:creationId xmlns=""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07" name="Text Box 17">
          <a:extLst>
            <a:ext uri="{FF2B5EF4-FFF2-40B4-BE49-F238E27FC236}">
              <a16:creationId xmlns=""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08" name="Text Box 18">
          <a:extLst>
            <a:ext uri="{FF2B5EF4-FFF2-40B4-BE49-F238E27FC236}">
              <a16:creationId xmlns=""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09" name="Text Box 19">
          <a:extLst>
            <a:ext uri="{FF2B5EF4-FFF2-40B4-BE49-F238E27FC236}">
              <a16:creationId xmlns=""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310" name="Text Box 15">
          <a:extLst>
            <a:ext uri="{FF2B5EF4-FFF2-40B4-BE49-F238E27FC236}">
              <a16:creationId xmlns=""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311" name="Text Box 15">
          <a:extLst>
            <a:ext uri="{FF2B5EF4-FFF2-40B4-BE49-F238E27FC236}">
              <a16:creationId xmlns=""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12" name="Text Box 16">
          <a:extLst>
            <a:ext uri="{FF2B5EF4-FFF2-40B4-BE49-F238E27FC236}">
              <a16:creationId xmlns=""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13" name="Text Box 17">
          <a:extLst>
            <a:ext uri="{FF2B5EF4-FFF2-40B4-BE49-F238E27FC236}">
              <a16:creationId xmlns=""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14" name="Text Box 18">
          <a:extLst>
            <a:ext uri="{FF2B5EF4-FFF2-40B4-BE49-F238E27FC236}">
              <a16:creationId xmlns=""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15" name="Text Box 15">
          <a:extLst>
            <a:ext uri="{FF2B5EF4-FFF2-40B4-BE49-F238E27FC236}">
              <a16:creationId xmlns=""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16" name="Text Box 16">
          <a:extLst>
            <a:ext uri="{FF2B5EF4-FFF2-40B4-BE49-F238E27FC236}">
              <a16:creationId xmlns=""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17" name="Text Box 17">
          <a:extLst>
            <a:ext uri="{FF2B5EF4-FFF2-40B4-BE49-F238E27FC236}">
              <a16:creationId xmlns=""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18" name="Text Box 18">
          <a:extLst>
            <a:ext uri="{FF2B5EF4-FFF2-40B4-BE49-F238E27FC236}">
              <a16:creationId xmlns=""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19" name="Text Box 19">
          <a:extLst>
            <a:ext uri="{FF2B5EF4-FFF2-40B4-BE49-F238E27FC236}">
              <a16:creationId xmlns=""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442269"/>
    <xdr:sp macro="" textlink="">
      <xdr:nvSpPr>
        <xdr:cNvPr id="1320" name="Text Box 15">
          <a:extLst>
            <a:ext uri="{FF2B5EF4-FFF2-40B4-BE49-F238E27FC236}">
              <a16:creationId xmlns=""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21" name="Text Box 16">
          <a:extLst>
            <a:ext uri="{FF2B5EF4-FFF2-40B4-BE49-F238E27FC236}">
              <a16:creationId xmlns=""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22" name="Text Box 17">
          <a:extLst>
            <a:ext uri="{FF2B5EF4-FFF2-40B4-BE49-F238E27FC236}">
              <a16:creationId xmlns=""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23" name="Text Box 18">
          <a:extLst>
            <a:ext uri="{FF2B5EF4-FFF2-40B4-BE49-F238E27FC236}">
              <a16:creationId xmlns=""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24" name="Text Box 19">
          <a:extLst>
            <a:ext uri="{FF2B5EF4-FFF2-40B4-BE49-F238E27FC236}">
              <a16:creationId xmlns=""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25" name="Text Box 16">
          <a:extLst>
            <a:ext uri="{FF2B5EF4-FFF2-40B4-BE49-F238E27FC236}">
              <a16:creationId xmlns=""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26" name="Text Box 17">
          <a:extLst>
            <a:ext uri="{FF2B5EF4-FFF2-40B4-BE49-F238E27FC236}">
              <a16:creationId xmlns=""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27" name="Text Box 18">
          <a:extLst>
            <a:ext uri="{FF2B5EF4-FFF2-40B4-BE49-F238E27FC236}">
              <a16:creationId xmlns=""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28" name="Text Box 19">
          <a:extLst>
            <a:ext uri="{FF2B5EF4-FFF2-40B4-BE49-F238E27FC236}">
              <a16:creationId xmlns=""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29" name="Text Box 16">
          <a:extLst>
            <a:ext uri="{FF2B5EF4-FFF2-40B4-BE49-F238E27FC236}">
              <a16:creationId xmlns=""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30" name="Text Box 17">
          <a:extLst>
            <a:ext uri="{FF2B5EF4-FFF2-40B4-BE49-F238E27FC236}">
              <a16:creationId xmlns=""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31" name="Text Box 18">
          <a:extLst>
            <a:ext uri="{FF2B5EF4-FFF2-40B4-BE49-F238E27FC236}">
              <a16:creationId xmlns=""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32" name="Text Box 19">
          <a:extLst>
            <a:ext uri="{FF2B5EF4-FFF2-40B4-BE49-F238E27FC236}">
              <a16:creationId xmlns=""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33" name="Text Box 16">
          <a:extLst>
            <a:ext uri="{FF2B5EF4-FFF2-40B4-BE49-F238E27FC236}">
              <a16:creationId xmlns=""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34" name="Text Box 17">
          <a:extLst>
            <a:ext uri="{FF2B5EF4-FFF2-40B4-BE49-F238E27FC236}">
              <a16:creationId xmlns=""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35" name="Text Box 18">
          <a:extLst>
            <a:ext uri="{FF2B5EF4-FFF2-40B4-BE49-F238E27FC236}">
              <a16:creationId xmlns=""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36" name="Text Box 19">
          <a:extLst>
            <a:ext uri="{FF2B5EF4-FFF2-40B4-BE49-F238E27FC236}">
              <a16:creationId xmlns=""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337" name="Text Box 15">
          <a:extLst>
            <a:ext uri="{FF2B5EF4-FFF2-40B4-BE49-F238E27FC236}">
              <a16:creationId xmlns=""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38" name="Text Box 16">
          <a:extLst>
            <a:ext uri="{FF2B5EF4-FFF2-40B4-BE49-F238E27FC236}">
              <a16:creationId xmlns=""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39" name="Text Box 17">
          <a:extLst>
            <a:ext uri="{FF2B5EF4-FFF2-40B4-BE49-F238E27FC236}">
              <a16:creationId xmlns=""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40" name="Text Box 18">
          <a:extLst>
            <a:ext uri="{FF2B5EF4-FFF2-40B4-BE49-F238E27FC236}">
              <a16:creationId xmlns=""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41" name="Text Box 19">
          <a:extLst>
            <a:ext uri="{FF2B5EF4-FFF2-40B4-BE49-F238E27FC236}">
              <a16:creationId xmlns=""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342" name="Text Box 15">
          <a:extLst>
            <a:ext uri="{FF2B5EF4-FFF2-40B4-BE49-F238E27FC236}">
              <a16:creationId xmlns=""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343" name="Text Box 15">
          <a:extLst>
            <a:ext uri="{FF2B5EF4-FFF2-40B4-BE49-F238E27FC236}">
              <a16:creationId xmlns=""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44" name="Text Box 16">
          <a:extLst>
            <a:ext uri="{FF2B5EF4-FFF2-40B4-BE49-F238E27FC236}">
              <a16:creationId xmlns=""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45" name="Text Box 17">
          <a:extLst>
            <a:ext uri="{FF2B5EF4-FFF2-40B4-BE49-F238E27FC236}">
              <a16:creationId xmlns=""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46" name="Text Box 18">
          <a:extLst>
            <a:ext uri="{FF2B5EF4-FFF2-40B4-BE49-F238E27FC236}">
              <a16:creationId xmlns=""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347" name="Text Box 15">
          <a:extLst>
            <a:ext uri="{FF2B5EF4-FFF2-40B4-BE49-F238E27FC236}">
              <a16:creationId xmlns=""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48" name="Text Box 16">
          <a:extLst>
            <a:ext uri="{FF2B5EF4-FFF2-40B4-BE49-F238E27FC236}">
              <a16:creationId xmlns=""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49" name="Text Box 17">
          <a:extLst>
            <a:ext uri="{FF2B5EF4-FFF2-40B4-BE49-F238E27FC236}">
              <a16:creationId xmlns=""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50" name="Text Box 18">
          <a:extLst>
            <a:ext uri="{FF2B5EF4-FFF2-40B4-BE49-F238E27FC236}">
              <a16:creationId xmlns=""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51" name="Text Box 19">
          <a:extLst>
            <a:ext uri="{FF2B5EF4-FFF2-40B4-BE49-F238E27FC236}">
              <a16:creationId xmlns=""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442269"/>
    <xdr:sp macro="" textlink="">
      <xdr:nvSpPr>
        <xdr:cNvPr id="1352" name="Text Box 15">
          <a:extLst>
            <a:ext uri="{FF2B5EF4-FFF2-40B4-BE49-F238E27FC236}">
              <a16:creationId xmlns=""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53" name="Text Box 16">
          <a:extLst>
            <a:ext uri="{FF2B5EF4-FFF2-40B4-BE49-F238E27FC236}">
              <a16:creationId xmlns=""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54" name="Text Box 17">
          <a:extLst>
            <a:ext uri="{FF2B5EF4-FFF2-40B4-BE49-F238E27FC236}">
              <a16:creationId xmlns=""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55" name="Text Box 18">
          <a:extLst>
            <a:ext uri="{FF2B5EF4-FFF2-40B4-BE49-F238E27FC236}">
              <a16:creationId xmlns=""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56" name="Text Box 19">
          <a:extLst>
            <a:ext uri="{FF2B5EF4-FFF2-40B4-BE49-F238E27FC236}">
              <a16:creationId xmlns=""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57" name="Text Box 16">
          <a:extLst>
            <a:ext uri="{FF2B5EF4-FFF2-40B4-BE49-F238E27FC236}">
              <a16:creationId xmlns=""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58" name="Text Box 17">
          <a:extLst>
            <a:ext uri="{FF2B5EF4-FFF2-40B4-BE49-F238E27FC236}">
              <a16:creationId xmlns=""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59" name="Text Box 18">
          <a:extLst>
            <a:ext uri="{FF2B5EF4-FFF2-40B4-BE49-F238E27FC236}">
              <a16:creationId xmlns=""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60" name="Text Box 19">
          <a:extLst>
            <a:ext uri="{FF2B5EF4-FFF2-40B4-BE49-F238E27FC236}">
              <a16:creationId xmlns=""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61" name="Text Box 16">
          <a:extLst>
            <a:ext uri="{FF2B5EF4-FFF2-40B4-BE49-F238E27FC236}">
              <a16:creationId xmlns=""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62" name="Text Box 17">
          <a:extLst>
            <a:ext uri="{FF2B5EF4-FFF2-40B4-BE49-F238E27FC236}">
              <a16:creationId xmlns=""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63" name="Text Box 18">
          <a:extLst>
            <a:ext uri="{FF2B5EF4-FFF2-40B4-BE49-F238E27FC236}">
              <a16:creationId xmlns=""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64" name="Text Box 19">
          <a:extLst>
            <a:ext uri="{FF2B5EF4-FFF2-40B4-BE49-F238E27FC236}">
              <a16:creationId xmlns=""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65" name="Text Box 16">
          <a:extLst>
            <a:ext uri="{FF2B5EF4-FFF2-40B4-BE49-F238E27FC236}">
              <a16:creationId xmlns=""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66" name="Text Box 17">
          <a:extLst>
            <a:ext uri="{FF2B5EF4-FFF2-40B4-BE49-F238E27FC236}">
              <a16:creationId xmlns=""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67" name="Text Box 18">
          <a:extLst>
            <a:ext uri="{FF2B5EF4-FFF2-40B4-BE49-F238E27FC236}">
              <a16:creationId xmlns=""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68" name="Text Box 19">
          <a:extLst>
            <a:ext uri="{FF2B5EF4-FFF2-40B4-BE49-F238E27FC236}">
              <a16:creationId xmlns=""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369" name="Text Box 15">
          <a:extLst>
            <a:ext uri="{FF2B5EF4-FFF2-40B4-BE49-F238E27FC236}">
              <a16:creationId xmlns=""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70" name="Text Box 16">
          <a:extLst>
            <a:ext uri="{FF2B5EF4-FFF2-40B4-BE49-F238E27FC236}">
              <a16:creationId xmlns=""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71" name="Text Box 17">
          <a:extLst>
            <a:ext uri="{FF2B5EF4-FFF2-40B4-BE49-F238E27FC236}">
              <a16:creationId xmlns=""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72" name="Text Box 18">
          <a:extLst>
            <a:ext uri="{FF2B5EF4-FFF2-40B4-BE49-F238E27FC236}">
              <a16:creationId xmlns=""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73" name="Text Box 19">
          <a:extLst>
            <a:ext uri="{FF2B5EF4-FFF2-40B4-BE49-F238E27FC236}">
              <a16:creationId xmlns=""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374" name="Text Box 15">
          <a:extLst>
            <a:ext uri="{FF2B5EF4-FFF2-40B4-BE49-F238E27FC236}">
              <a16:creationId xmlns=""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75" name="Text Box 16">
          <a:extLst>
            <a:ext uri="{FF2B5EF4-FFF2-40B4-BE49-F238E27FC236}">
              <a16:creationId xmlns=""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76" name="Text Box 17">
          <a:extLst>
            <a:ext uri="{FF2B5EF4-FFF2-40B4-BE49-F238E27FC236}">
              <a16:creationId xmlns=""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77" name="Text Box 18">
          <a:extLst>
            <a:ext uri="{FF2B5EF4-FFF2-40B4-BE49-F238E27FC236}">
              <a16:creationId xmlns=""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78" name="Text Box 16">
          <a:extLst>
            <a:ext uri="{FF2B5EF4-FFF2-40B4-BE49-F238E27FC236}">
              <a16:creationId xmlns=""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79" name="Text Box 17">
          <a:extLst>
            <a:ext uri="{FF2B5EF4-FFF2-40B4-BE49-F238E27FC236}">
              <a16:creationId xmlns=""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80" name="Text Box 18">
          <a:extLst>
            <a:ext uri="{FF2B5EF4-FFF2-40B4-BE49-F238E27FC236}">
              <a16:creationId xmlns=""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81" name="Text Box 19">
          <a:extLst>
            <a:ext uri="{FF2B5EF4-FFF2-40B4-BE49-F238E27FC236}">
              <a16:creationId xmlns=""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442269"/>
    <xdr:sp macro="" textlink="">
      <xdr:nvSpPr>
        <xdr:cNvPr id="1382" name="Text Box 15">
          <a:extLst>
            <a:ext uri="{FF2B5EF4-FFF2-40B4-BE49-F238E27FC236}">
              <a16:creationId xmlns=""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83" name="Text Box 16">
          <a:extLst>
            <a:ext uri="{FF2B5EF4-FFF2-40B4-BE49-F238E27FC236}">
              <a16:creationId xmlns=""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84" name="Text Box 17">
          <a:extLst>
            <a:ext uri="{FF2B5EF4-FFF2-40B4-BE49-F238E27FC236}">
              <a16:creationId xmlns=""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85" name="Text Box 18">
          <a:extLst>
            <a:ext uri="{FF2B5EF4-FFF2-40B4-BE49-F238E27FC236}">
              <a16:creationId xmlns=""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386" name="Text Box 19">
          <a:extLst>
            <a:ext uri="{FF2B5EF4-FFF2-40B4-BE49-F238E27FC236}">
              <a16:creationId xmlns=""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87" name="Text Box 16">
          <a:extLst>
            <a:ext uri="{FF2B5EF4-FFF2-40B4-BE49-F238E27FC236}">
              <a16:creationId xmlns=""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88" name="Text Box 17">
          <a:extLst>
            <a:ext uri="{FF2B5EF4-FFF2-40B4-BE49-F238E27FC236}">
              <a16:creationId xmlns=""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89" name="Text Box 18">
          <a:extLst>
            <a:ext uri="{FF2B5EF4-FFF2-40B4-BE49-F238E27FC236}">
              <a16:creationId xmlns=""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390" name="Text Box 19">
          <a:extLst>
            <a:ext uri="{FF2B5EF4-FFF2-40B4-BE49-F238E27FC236}">
              <a16:creationId xmlns=""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91" name="Text Box 16">
          <a:extLst>
            <a:ext uri="{FF2B5EF4-FFF2-40B4-BE49-F238E27FC236}">
              <a16:creationId xmlns=""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92" name="Text Box 17">
          <a:extLst>
            <a:ext uri="{FF2B5EF4-FFF2-40B4-BE49-F238E27FC236}">
              <a16:creationId xmlns=""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93" name="Text Box 18">
          <a:extLst>
            <a:ext uri="{FF2B5EF4-FFF2-40B4-BE49-F238E27FC236}">
              <a16:creationId xmlns=""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394" name="Text Box 19">
          <a:extLst>
            <a:ext uri="{FF2B5EF4-FFF2-40B4-BE49-F238E27FC236}">
              <a16:creationId xmlns=""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95" name="Text Box 16">
          <a:extLst>
            <a:ext uri="{FF2B5EF4-FFF2-40B4-BE49-F238E27FC236}">
              <a16:creationId xmlns=""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96" name="Text Box 17">
          <a:extLst>
            <a:ext uri="{FF2B5EF4-FFF2-40B4-BE49-F238E27FC236}">
              <a16:creationId xmlns=""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97" name="Text Box 18">
          <a:extLst>
            <a:ext uri="{FF2B5EF4-FFF2-40B4-BE49-F238E27FC236}">
              <a16:creationId xmlns=""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398" name="Text Box 19">
          <a:extLst>
            <a:ext uri="{FF2B5EF4-FFF2-40B4-BE49-F238E27FC236}">
              <a16:creationId xmlns=""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399" name="Text Box 15">
          <a:extLst>
            <a:ext uri="{FF2B5EF4-FFF2-40B4-BE49-F238E27FC236}">
              <a16:creationId xmlns=""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00" name="Text Box 16">
          <a:extLst>
            <a:ext uri="{FF2B5EF4-FFF2-40B4-BE49-F238E27FC236}">
              <a16:creationId xmlns=""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01" name="Text Box 17">
          <a:extLst>
            <a:ext uri="{FF2B5EF4-FFF2-40B4-BE49-F238E27FC236}">
              <a16:creationId xmlns=""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02" name="Text Box 18">
          <a:extLst>
            <a:ext uri="{FF2B5EF4-FFF2-40B4-BE49-F238E27FC236}">
              <a16:creationId xmlns=""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03" name="Text Box 19">
          <a:extLst>
            <a:ext uri="{FF2B5EF4-FFF2-40B4-BE49-F238E27FC236}">
              <a16:creationId xmlns=""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404" name="Text Box 15">
          <a:extLst>
            <a:ext uri="{FF2B5EF4-FFF2-40B4-BE49-F238E27FC236}">
              <a16:creationId xmlns=""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05" name="Text Box 16">
          <a:extLst>
            <a:ext uri="{FF2B5EF4-FFF2-40B4-BE49-F238E27FC236}">
              <a16:creationId xmlns=""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06" name="Text Box 17">
          <a:extLst>
            <a:ext uri="{FF2B5EF4-FFF2-40B4-BE49-F238E27FC236}">
              <a16:creationId xmlns=""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07" name="Text Box 18">
          <a:extLst>
            <a:ext uri="{FF2B5EF4-FFF2-40B4-BE49-F238E27FC236}">
              <a16:creationId xmlns=""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08" name="Text Box 16">
          <a:extLst>
            <a:ext uri="{FF2B5EF4-FFF2-40B4-BE49-F238E27FC236}">
              <a16:creationId xmlns=""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09" name="Text Box 17">
          <a:extLst>
            <a:ext uri="{FF2B5EF4-FFF2-40B4-BE49-F238E27FC236}">
              <a16:creationId xmlns=""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10" name="Text Box 18">
          <a:extLst>
            <a:ext uri="{FF2B5EF4-FFF2-40B4-BE49-F238E27FC236}">
              <a16:creationId xmlns=""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11" name="Text Box 19">
          <a:extLst>
            <a:ext uri="{FF2B5EF4-FFF2-40B4-BE49-F238E27FC236}">
              <a16:creationId xmlns=""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12" name="Text Box 16">
          <a:extLst>
            <a:ext uri="{FF2B5EF4-FFF2-40B4-BE49-F238E27FC236}">
              <a16:creationId xmlns=""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13" name="Text Box 17">
          <a:extLst>
            <a:ext uri="{FF2B5EF4-FFF2-40B4-BE49-F238E27FC236}">
              <a16:creationId xmlns=""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14" name="Text Box 18">
          <a:extLst>
            <a:ext uri="{FF2B5EF4-FFF2-40B4-BE49-F238E27FC236}">
              <a16:creationId xmlns=""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15" name="Text Box 19">
          <a:extLst>
            <a:ext uri="{FF2B5EF4-FFF2-40B4-BE49-F238E27FC236}">
              <a16:creationId xmlns=""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16" name="Text Box 16">
          <a:extLst>
            <a:ext uri="{FF2B5EF4-FFF2-40B4-BE49-F238E27FC236}">
              <a16:creationId xmlns=""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17" name="Text Box 17">
          <a:extLst>
            <a:ext uri="{FF2B5EF4-FFF2-40B4-BE49-F238E27FC236}">
              <a16:creationId xmlns=""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18" name="Text Box 18">
          <a:extLst>
            <a:ext uri="{FF2B5EF4-FFF2-40B4-BE49-F238E27FC236}">
              <a16:creationId xmlns=""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19" name="Text Box 19">
          <a:extLst>
            <a:ext uri="{FF2B5EF4-FFF2-40B4-BE49-F238E27FC236}">
              <a16:creationId xmlns=""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20" name="Text Box 16">
          <a:extLst>
            <a:ext uri="{FF2B5EF4-FFF2-40B4-BE49-F238E27FC236}">
              <a16:creationId xmlns=""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21" name="Text Box 17">
          <a:extLst>
            <a:ext uri="{FF2B5EF4-FFF2-40B4-BE49-F238E27FC236}">
              <a16:creationId xmlns=""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22" name="Text Box 18">
          <a:extLst>
            <a:ext uri="{FF2B5EF4-FFF2-40B4-BE49-F238E27FC236}">
              <a16:creationId xmlns=""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23" name="Text Box 19">
          <a:extLst>
            <a:ext uri="{FF2B5EF4-FFF2-40B4-BE49-F238E27FC236}">
              <a16:creationId xmlns=""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424" name="Text Box 16">
          <a:extLst>
            <a:ext uri="{FF2B5EF4-FFF2-40B4-BE49-F238E27FC236}">
              <a16:creationId xmlns=""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425" name="Text Box 17">
          <a:extLst>
            <a:ext uri="{FF2B5EF4-FFF2-40B4-BE49-F238E27FC236}">
              <a16:creationId xmlns=""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426" name="Text Box 18">
          <a:extLst>
            <a:ext uri="{FF2B5EF4-FFF2-40B4-BE49-F238E27FC236}">
              <a16:creationId xmlns=""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427" name="Text Box 19">
          <a:extLst>
            <a:ext uri="{FF2B5EF4-FFF2-40B4-BE49-F238E27FC236}">
              <a16:creationId xmlns=""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428" name="Text Box 15">
          <a:extLst>
            <a:ext uri="{FF2B5EF4-FFF2-40B4-BE49-F238E27FC236}">
              <a16:creationId xmlns=""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29" name="Text Box 16">
          <a:extLst>
            <a:ext uri="{FF2B5EF4-FFF2-40B4-BE49-F238E27FC236}">
              <a16:creationId xmlns=""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30" name="Text Box 17">
          <a:extLst>
            <a:ext uri="{FF2B5EF4-FFF2-40B4-BE49-F238E27FC236}">
              <a16:creationId xmlns=""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31" name="Text Box 18">
          <a:extLst>
            <a:ext uri="{FF2B5EF4-FFF2-40B4-BE49-F238E27FC236}">
              <a16:creationId xmlns=""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32" name="Text Box 19">
          <a:extLst>
            <a:ext uri="{FF2B5EF4-FFF2-40B4-BE49-F238E27FC236}">
              <a16:creationId xmlns=""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433" name="Text Box 15">
          <a:extLst>
            <a:ext uri="{FF2B5EF4-FFF2-40B4-BE49-F238E27FC236}">
              <a16:creationId xmlns=""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34" name="Text Box 16">
          <a:extLst>
            <a:ext uri="{FF2B5EF4-FFF2-40B4-BE49-F238E27FC236}">
              <a16:creationId xmlns=""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35" name="Text Box 17">
          <a:extLst>
            <a:ext uri="{FF2B5EF4-FFF2-40B4-BE49-F238E27FC236}">
              <a16:creationId xmlns=""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36" name="Text Box 18">
          <a:extLst>
            <a:ext uri="{FF2B5EF4-FFF2-40B4-BE49-F238E27FC236}">
              <a16:creationId xmlns=""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37" name="Text Box 16">
          <a:extLst>
            <a:ext uri="{FF2B5EF4-FFF2-40B4-BE49-F238E27FC236}">
              <a16:creationId xmlns=""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38" name="Text Box 17">
          <a:extLst>
            <a:ext uri="{FF2B5EF4-FFF2-40B4-BE49-F238E27FC236}">
              <a16:creationId xmlns=""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39" name="Text Box 18">
          <a:extLst>
            <a:ext uri="{FF2B5EF4-FFF2-40B4-BE49-F238E27FC236}">
              <a16:creationId xmlns=""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40" name="Text Box 19">
          <a:extLst>
            <a:ext uri="{FF2B5EF4-FFF2-40B4-BE49-F238E27FC236}">
              <a16:creationId xmlns=""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41" name="Text Box 16">
          <a:extLst>
            <a:ext uri="{FF2B5EF4-FFF2-40B4-BE49-F238E27FC236}">
              <a16:creationId xmlns=""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42" name="Text Box 17">
          <a:extLst>
            <a:ext uri="{FF2B5EF4-FFF2-40B4-BE49-F238E27FC236}">
              <a16:creationId xmlns=""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43" name="Text Box 18">
          <a:extLst>
            <a:ext uri="{FF2B5EF4-FFF2-40B4-BE49-F238E27FC236}">
              <a16:creationId xmlns=""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444" name="Text Box 19">
          <a:extLst>
            <a:ext uri="{FF2B5EF4-FFF2-40B4-BE49-F238E27FC236}">
              <a16:creationId xmlns=""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4" name="Text Box 16">
          <a:extLst>
            <a:ext uri="{FF2B5EF4-FFF2-40B4-BE49-F238E27FC236}">
              <a16:creationId xmlns=""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5" name="Text Box 17">
          <a:extLst>
            <a:ext uri="{FF2B5EF4-FFF2-40B4-BE49-F238E27FC236}">
              <a16:creationId xmlns=""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6" name="Text Box 18">
          <a:extLst>
            <a:ext uri="{FF2B5EF4-FFF2-40B4-BE49-F238E27FC236}">
              <a16:creationId xmlns=""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7" name="Text Box 19">
          <a:extLst>
            <a:ext uri="{FF2B5EF4-FFF2-40B4-BE49-F238E27FC236}">
              <a16:creationId xmlns=""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8" name="Text Box 16">
          <a:extLst>
            <a:ext uri="{FF2B5EF4-FFF2-40B4-BE49-F238E27FC236}">
              <a16:creationId xmlns=""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9" name="Text Box 17">
          <a:extLst>
            <a:ext uri="{FF2B5EF4-FFF2-40B4-BE49-F238E27FC236}">
              <a16:creationId xmlns=""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0" name="Text Box 18">
          <a:extLst>
            <a:ext uri="{FF2B5EF4-FFF2-40B4-BE49-F238E27FC236}">
              <a16:creationId xmlns=""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1" name="Text Box 19">
          <a:extLst>
            <a:ext uri="{FF2B5EF4-FFF2-40B4-BE49-F238E27FC236}">
              <a16:creationId xmlns=""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2" name="Text Box 16">
          <a:extLst>
            <a:ext uri="{FF2B5EF4-FFF2-40B4-BE49-F238E27FC236}">
              <a16:creationId xmlns=""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3" name="Text Box 17">
          <a:extLst>
            <a:ext uri="{FF2B5EF4-FFF2-40B4-BE49-F238E27FC236}">
              <a16:creationId xmlns=""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4" name="Text Box 18">
          <a:extLst>
            <a:ext uri="{FF2B5EF4-FFF2-40B4-BE49-F238E27FC236}">
              <a16:creationId xmlns=""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5" name="Text Box 19">
          <a:extLst>
            <a:ext uri="{FF2B5EF4-FFF2-40B4-BE49-F238E27FC236}">
              <a16:creationId xmlns=""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556" name="Text Box 15">
          <a:extLst>
            <a:ext uri="{FF2B5EF4-FFF2-40B4-BE49-F238E27FC236}">
              <a16:creationId xmlns=""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7" name="Text Box 16">
          <a:extLst>
            <a:ext uri="{FF2B5EF4-FFF2-40B4-BE49-F238E27FC236}">
              <a16:creationId xmlns=""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8" name="Text Box 17">
          <a:extLst>
            <a:ext uri="{FF2B5EF4-FFF2-40B4-BE49-F238E27FC236}">
              <a16:creationId xmlns=""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9" name="Text Box 18">
          <a:extLst>
            <a:ext uri="{FF2B5EF4-FFF2-40B4-BE49-F238E27FC236}">
              <a16:creationId xmlns=""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60" name="Text Box 19">
          <a:extLst>
            <a:ext uri="{FF2B5EF4-FFF2-40B4-BE49-F238E27FC236}">
              <a16:creationId xmlns=""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561" name="Text Box 15">
          <a:extLst>
            <a:ext uri="{FF2B5EF4-FFF2-40B4-BE49-F238E27FC236}">
              <a16:creationId xmlns=""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2" name="Text Box 16">
          <a:extLst>
            <a:ext uri="{FF2B5EF4-FFF2-40B4-BE49-F238E27FC236}">
              <a16:creationId xmlns=""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3" name="Text Box 17">
          <a:extLst>
            <a:ext uri="{FF2B5EF4-FFF2-40B4-BE49-F238E27FC236}">
              <a16:creationId xmlns=""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4" name="Text Box 18">
          <a:extLst>
            <a:ext uri="{FF2B5EF4-FFF2-40B4-BE49-F238E27FC236}">
              <a16:creationId xmlns=""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5" name="Text Box 16">
          <a:extLst>
            <a:ext uri="{FF2B5EF4-FFF2-40B4-BE49-F238E27FC236}">
              <a16:creationId xmlns=""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6" name="Text Box 17">
          <a:extLst>
            <a:ext uri="{FF2B5EF4-FFF2-40B4-BE49-F238E27FC236}">
              <a16:creationId xmlns=""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7" name="Text Box 18">
          <a:extLst>
            <a:ext uri="{FF2B5EF4-FFF2-40B4-BE49-F238E27FC236}">
              <a16:creationId xmlns=""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8" name="Text Box 19">
          <a:extLst>
            <a:ext uri="{FF2B5EF4-FFF2-40B4-BE49-F238E27FC236}">
              <a16:creationId xmlns=""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9" name="Text Box 16">
          <a:extLst>
            <a:ext uri="{FF2B5EF4-FFF2-40B4-BE49-F238E27FC236}">
              <a16:creationId xmlns=""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0" name="Text Box 17">
          <a:extLst>
            <a:ext uri="{FF2B5EF4-FFF2-40B4-BE49-F238E27FC236}">
              <a16:creationId xmlns=""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1" name="Text Box 18">
          <a:extLst>
            <a:ext uri="{FF2B5EF4-FFF2-40B4-BE49-F238E27FC236}">
              <a16:creationId xmlns=""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2" name="Text Box 19">
          <a:extLst>
            <a:ext uri="{FF2B5EF4-FFF2-40B4-BE49-F238E27FC236}">
              <a16:creationId xmlns=""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1573" name="Text Box 15">
          <a:extLst>
            <a:ext uri="{FF2B5EF4-FFF2-40B4-BE49-F238E27FC236}">
              <a16:creationId xmlns=""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574" name="Text Box 15">
          <a:extLst>
            <a:ext uri="{FF2B5EF4-FFF2-40B4-BE49-F238E27FC236}">
              <a16:creationId xmlns=""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575" name="Text Box 15">
          <a:extLst>
            <a:ext uri="{FF2B5EF4-FFF2-40B4-BE49-F238E27FC236}">
              <a16:creationId xmlns=""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576" name="Text Box 15">
          <a:extLst>
            <a:ext uri="{FF2B5EF4-FFF2-40B4-BE49-F238E27FC236}">
              <a16:creationId xmlns=""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577" name="Text Box 15">
          <a:extLst>
            <a:ext uri="{FF2B5EF4-FFF2-40B4-BE49-F238E27FC236}">
              <a16:creationId xmlns=""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578" name="Text Box 15">
          <a:extLst>
            <a:ext uri="{FF2B5EF4-FFF2-40B4-BE49-F238E27FC236}">
              <a16:creationId xmlns=""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79" name="Text Box 16">
          <a:extLst>
            <a:ext uri="{FF2B5EF4-FFF2-40B4-BE49-F238E27FC236}">
              <a16:creationId xmlns=""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80" name="Text Box 17">
          <a:extLst>
            <a:ext uri="{FF2B5EF4-FFF2-40B4-BE49-F238E27FC236}">
              <a16:creationId xmlns=""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81" name="Text Box 18">
          <a:extLst>
            <a:ext uri="{FF2B5EF4-FFF2-40B4-BE49-F238E27FC236}">
              <a16:creationId xmlns=""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82" name="Text Box 19">
          <a:extLst>
            <a:ext uri="{FF2B5EF4-FFF2-40B4-BE49-F238E27FC236}">
              <a16:creationId xmlns=""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83" name="Text Box 16">
          <a:extLst>
            <a:ext uri="{FF2B5EF4-FFF2-40B4-BE49-F238E27FC236}">
              <a16:creationId xmlns=""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84" name="Text Box 17">
          <a:extLst>
            <a:ext uri="{FF2B5EF4-FFF2-40B4-BE49-F238E27FC236}">
              <a16:creationId xmlns=""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85" name="Text Box 18">
          <a:extLst>
            <a:ext uri="{FF2B5EF4-FFF2-40B4-BE49-F238E27FC236}">
              <a16:creationId xmlns=""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86" name="Text Box 19">
          <a:extLst>
            <a:ext uri="{FF2B5EF4-FFF2-40B4-BE49-F238E27FC236}">
              <a16:creationId xmlns=""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87" name="Text Box 16">
          <a:extLst>
            <a:ext uri="{FF2B5EF4-FFF2-40B4-BE49-F238E27FC236}">
              <a16:creationId xmlns=""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88" name="Text Box 17">
          <a:extLst>
            <a:ext uri="{FF2B5EF4-FFF2-40B4-BE49-F238E27FC236}">
              <a16:creationId xmlns=""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89" name="Text Box 18">
          <a:extLst>
            <a:ext uri="{FF2B5EF4-FFF2-40B4-BE49-F238E27FC236}">
              <a16:creationId xmlns=""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90" name="Text Box 19">
          <a:extLst>
            <a:ext uri="{FF2B5EF4-FFF2-40B4-BE49-F238E27FC236}">
              <a16:creationId xmlns=""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91" name="Text Box 16">
          <a:extLst>
            <a:ext uri="{FF2B5EF4-FFF2-40B4-BE49-F238E27FC236}">
              <a16:creationId xmlns=""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92" name="Text Box 17">
          <a:extLst>
            <a:ext uri="{FF2B5EF4-FFF2-40B4-BE49-F238E27FC236}">
              <a16:creationId xmlns=""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93" name="Text Box 18">
          <a:extLst>
            <a:ext uri="{FF2B5EF4-FFF2-40B4-BE49-F238E27FC236}">
              <a16:creationId xmlns=""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94" name="Text Box 19">
          <a:extLst>
            <a:ext uri="{FF2B5EF4-FFF2-40B4-BE49-F238E27FC236}">
              <a16:creationId xmlns=""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95" name="Text Box 16">
          <a:extLst>
            <a:ext uri="{FF2B5EF4-FFF2-40B4-BE49-F238E27FC236}">
              <a16:creationId xmlns=""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96" name="Text Box 17">
          <a:extLst>
            <a:ext uri="{FF2B5EF4-FFF2-40B4-BE49-F238E27FC236}">
              <a16:creationId xmlns=""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97" name="Text Box 18">
          <a:extLst>
            <a:ext uri="{FF2B5EF4-FFF2-40B4-BE49-F238E27FC236}">
              <a16:creationId xmlns=""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98" name="Text Box 16">
          <a:extLst>
            <a:ext uri="{FF2B5EF4-FFF2-40B4-BE49-F238E27FC236}">
              <a16:creationId xmlns=""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99" name="Text Box 17">
          <a:extLst>
            <a:ext uri="{FF2B5EF4-FFF2-40B4-BE49-F238E27FC236}">
              <a16:creationId xmlns=""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00" name="Text Box 18">
          <a:extLst>
            <a:ext uri="{FF2B5EF4-FFF2-40B4-BE49-F238E27FC236}">
              <a16:creationId xmlns=""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01" name="Text Box 19">
          <a:extLst>
            <a:ext uri="{FF2B5EF4-FFF2-40B4-BE49-F238E27FC236}">
              <a16:creationId xmlns=""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02" name="Text Box 16">
          <a:extLst>
            <a:ext uri="{FF2B5EF4-FFF2-40B4-BE49-F238E27FC236}">
              <a16:creationId xmlns=""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03" name="Text Box 17">
          <a:extLst>
            <a:ext uri="{FF2B5EF4-FFF2-40B4-BE49-F238E27FC236}">
              <a16:creationId xmlns=""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04" name="Text Box 18">
          <a:extLst>
            <a:ext uri="{FF2B5EF4-FFF2-40B4-BE49-F238E27FC236}">
              <a16:creationId xmlns=""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05" name="Text Box 19">
          <a:extLst>
            <a:ext uri="{FF2B5EF4-FFF2-40B4-BE49-F238E27FC236}">
              <a16:creationId xmlns=""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06" name="Text Box 16">
          <a:extLst>
            <a:ext uri="{FF2B5EF4-FFF2-40B4-BE49-F238E27FC236}">
              <a16:creationId xmlns=""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07" name="Text Box 17">
          <a:extLst>
            <a:ext uri="{FF2B5EF4-FFF2-40B4-BE49-F238E27FC236}">
              <a16:creationId xmlns=""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08" name="Text Box 18">
          <a:extLst>
            <a:ext uri="{FF2B5EF4-FFF2-40B4-BE49-F238E27FC236}">
              <a16:creationId xmlns=""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09" name="Text Box 19">
          <a:extLst>
            <a:ext uri="{FF2B5EF4-FFF2-40B4-BE49-F238E27FC236}">
              <a16:creationId xmlns=""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61691"/>
    <xdr:sp macro="" textlink="">
      <xdr:nvSpPr>
        <xdr:cNvPr id="1610" name="Text Box 15">
          <a:extLst>
            <a:ext uri="{FF2B5EF4-FFF2-40B4-BE49-F238E27FC236}">
              <a16:creationId xmlns=""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11" name="Text Box 16">
          <a:extLst>
            <a:ext uri="{FF2B5EF4-FFF2-40B4-BE49-F238E27FC236}">
              <a16:creationId xmlns=""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12" name="Text Box 17">
          <a:extLst>
            <a:ext uri="{FF2B5EF4-FFF2-40B4-BE49-F238E27FC236}">
              <a16:creationId xmlns=""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13" name="Text Box 18">
          <a:extLst>
            <a:ext uri="{FF2B5EF4-FFF2-40B4-BE49-F238E27FC236}">
              <a16:creationId xmlns=""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14" name="Text Box 19">
          <a:extLst>
            <a:ext uri="{FF2B5EF4-FFF2-40B4-BE49-F238E27FC236}">
              <a16:creationId xmlns=""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615" name="Text Box 15">
          <a:extLst>
            <a:ext uri="{FF2B5EF4-FFF2-40B4-BE49-F238E27FC236}">
              <a16:creationId xmlns=""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16" name="Text Box 16">
          <a:extLst>
            <a:ext uri="{FF2B5EF4-FFF2-40B4-BE49-F238E27FC236}">
              <a16:creationId xmlns=""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17" name="Text Box 17">
          <a:extLst>
            <a:ext uri="{FF2B5EF4-FFF2-40B4-BE49-F238E27FC236}">
              <a16:creationId xmlns=""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18" name="Text Box 18">
          <a:extLst>
            <a:ext uri="{FF2B5EF4-FFF2-40B4-BE49-F238E27FC236}">
              <a16:creationId xmlns=""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19" name="Text Box 19">
          <a:extLst>
            <a:ext uri="{FF2B5EF4-FFF2-40B4-BE49-F238E27FC236}">
              <a16:creationId xmlns=""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620" name="Text Box 15">
          <a:extLst>
            <a:ext uri="{FF2B5EF4-FFF2-40B4-BE49-F238E27FC236}">
              <a16:creationId xmlns=""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621" name="Text Box 15">
          <a:extLst>
            <a:ext uri="{FF2B5EF4-FFF2-40B4-BE49-F238E27FC236}">
              <a16:creationId xmlns=""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22" name="Text Box 16">
          <a:extLst>
            <a:ext uri="{FF2B5EF4-FFF2-40B4-BE49-F238E27FC236}">
              <a16:creationId xmlns=""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23" name="Text Box 17">
          <a:extLst>
            <a:ext uri="{FF2B5EF4-FFF2-40B4-BE49-F238E27FC236}">
              <a16:creationId xmlns=""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24" name="Text Box 18">
          <a:extLst>
            <a:ext uri="{FF2B5EF4-FFF2-40B4-BE49-F238E27FC236}">
              <a16:creationId xmlns=""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25" name="Text Box 19">
          <a:extLst>
            <a:ext uri="{FF2B5EF4-FFF2-40B4-BE49-F238E27FC236}">
              <a16:creationId xmlns=""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26" name="Text Box 15">
          <a:extLst>
            <a:ext uri="{FF2B5EF4-FFF2-40B4-BE49-F238E27FC236}">
              <a16:creationId xmlns=""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627" name="Text Box 15">
          <a:extLst>
            <a:ext uri="{FF2B5EF4-FFF2-40B4-BE49-F238E27FC236}">
              <a16:creationId xmlns=""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628" name="Text Box 15">
          <a:extLst>
            <a:ext uri="{FF2B5EF4-FFF2-40B4-BE49-F238E27FC236}">
              <a16:creationId xmlns=""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29" name="Text Box 16">
          <a:extLst>
            <a:ext uri="{FF2B5EF4-FFF2-40B4-BE49-F238E27FC236}">
              <a16:creationId xmlns=""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30" name="Text Box 17">
          <a:extLst>
            <a:ext uri="{FF2B5EF4-FFF2-40B4-BE49-F238E27FC236}">
              <a16:creationId xmlns=""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31" name="Text Box 18">
          <a:extLst>
            <a:ext uri="{FF2B5EF4-FFF2-40B4-BE49-F238E27FC236}">
              <a16:creationId xmlns=""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632" name="Text Box 15">
          <a:extLst>
            <a:ext uri="{FF2B5EF4-FFF2-40B4-BE49-F238E27FC236}">
              <a16:creationId xmlns=""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33" name="Text Box 16">
          <a:extLst>
            <a:ext uri="{FF2B5EF4-FFF2-40B4-BE49-F238E27FC236}">
              <a16:creationId xmlns=""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34" name="Text Box 17">
          <a:extLst>
            <a:ext uri="{FF2B5EF4-FFF2-40B4-BE49-F238E27FC236}">
              <a16:creationId xmlns=""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35" name="Text Box 18">
          <a:extLst>
            <a:ext uri="{FF2B5EF4-FFF2-40B4-BE49-F238E27FC236}">
              <a16:creationId xmlns=""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36" name="Text Box 19">
          <a:extLst>
            <a:ext uri="{FF2B5EF4-FFF2-40B4-BE49-F238E27FC236}">
              <a16:creationId xmlns=""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37" name="Text Box 16">
          <a:extLst>
            <a:ext uri="{FF2B5EF4-FFF2-40B4-BE49-F238E27FC236}">
              <a16:creationId xmlns=""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38" name="Text Box 17">
          <a:extLst>
            <a:ext uri="{FF2B5EF4-FFF2-40B4-BE49-F238E27FC236}">
              <a16:creationId xmlns=""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39" name="Text Box 18">
          <a:extLst>
            <a:ext uri="{FF2B5EF4-FFF2-40B4-BE49-F238E27FC236}">
              <a16:creationId xmlns=""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40" name="Text Box 19">
          <a:extLst>
            <a:ext uri="{FF2B5EF4-FFF2-40B4-BE49-F238E27FC236}">
              <a16:creationId xmlns=""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41" name="Text Box 16">
          <a:extLst>
            <a:ext uri="{FF2B5EF4-FFF2-40B4-BE49-F238E27FC236}">
              <a16:creationId xmlns=""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42" name="Text Box 17">
          <a:extLst>
            <a:ext uri="{FF2B5EF4-FFF2-40B4-BE49-F238E27FC236}">
              <a16:creationId xmlns=""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43" name="Text Box 18">
          <a:extLst>
            <a:ext uri="{FF2B5EF4-FFF2-40B4-BE49-F238E27FC236}">
              <a16:creationId xmlns=""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44" name="Text Box 19">
          <a:extLst>
            <a:ext uri="{FF2B5EF4-FFF2-40B4-BE49-F238E27FC236}">
              <a16:creationId xmlns=""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45" name="Text Box 16">
          <a:extLst>
            <a:ext uri="{FF2B5EF4-FFF2-40B4-BE49-F238E27FC236}">
              <a16:creationId xmlns=""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46" name="Text Box 17">
          <a:extLst>
            <a:ext uri="{FF2B5EF4-FFF2-40B4-BE49-F238E27FC236}">
              <a16:creationId xmlns=""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47" name="Text Box 18">
          <a:extLst>
            <a:ext uri="{FF2B5EF4-FFF2-40B4-BE49-F238E27FC236}">
              <a16:creationId xmlns=""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48" name="Text Box 19">
          <a:extLst>
            <a:ext uri="{FF2B5EF4-FFF2-40B4-BE49-F238E27FC236}">
              <a16:creationId xmlns=""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49" name="Text Box 16">
          <a:extLst>
            <a:ext uri="{FF2B5EF4-FFF2-40B4-BE49-F238E27FC236}">
              <a16:creationId xmlns=""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50" name="Text Box 17">
          <a:extLst>
            <a:ext uri="{FF2B5EF4-FFF2-40B4-BE49-F238E27FC236}">
              <a16:creationId xmlns=""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51" name="Text Box 18">
          <a:extLst>
            <a:ext uri="{FF2B5EF4-FFF2-40B4-BE49-F238E27FC236}">
              <a16:creationId xmlns=""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52" name="Text Box 19">
          <a:extLst>
            <a:ext uri="{FF2B5EF4-FFF2-40B4-BE49-F238E27FC236}">
              <a16:creationId xmlns=""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653" name="Text Box 15">
          <a:extLst>
            <a:ext uri="{FF2B5EF4-FFF2-40B4-BE49-F238E27FC236}">
              <a16:creationId xmlns=""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54" name="Text Box 16">
          <a:extLst>
            <a:ext uri="{FF2B5EF4-FFF2-40B4-BE49-F238E27FC236}">
              <a16:creationId xmlns=""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55" name="Text Box 17">
          <a:extLst>
            <a:ext uri="{FF2B5EF4-FFF2-40B4-BE49-F238E27FC236}">
              <a16:creationId xmlns=""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56" name="Text Box 18">
          <a:extLst>
            <a:ext uri="{FF2B5EF4-FFF2-40B4-BE49-F238E27FC236}">
              <a16:creationId xmlns=""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57" name="Text Box 19">
          <a:extLst>
            <a:ext uri="{FF2B5EF4-FFF2-40B4-BE49-F238E27FC236}">
              <a16:creationId xmlns=""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658" name="Text Box 15">
          <a:extLst>
            <a:ext uri="{FF2B5EF4-FFF2-40B4-BE49-F238E27FC236}">
              <a16:creationId xmlns=""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59" name="Text Box 16">
          <a:extLst>
            <a:ext uri="{FF2B5EF4-FFF2-40B4-BE49-F238E27FC236}">
              <a16:creationId xmlns=""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60" name="Text Box 17">
          <a:extLst>
            <a:ext uri="{FF2B5EF4-FFF2-40B4-BE49-F238E27FC236}">
              <a16:creationId xmlns=""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61" name="Text Box 18">
          <a:extLst>
            <a:ext uri="{FF2B5EF4-FFF2-40B4-BE49-F238E27FC236}">
              <a16:creationId xmlns=""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2" name="Text Box 16">
          <a:extLst>
            <a:ext uri="{FF2B5EF4-FFF2-40B4-BE49-F238E27FC236}">
              <a16:creationId xmlns=""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3" name="Text Box 17">
          <a:extLst>
            <a:ext uri="{FF2B5EF4-FFF2-40B4-BE49-F238E27FC236}">
              <a16:creationId xmlns=""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4" name="Text Box 18">
          <a:extLst>
            <a:ext uri="{FF2B5EF4-FFF2-40B4-BE49-F238E27FC236}">
              <a16:creationId xmlns=""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5" name="Text Box 19">
          <a:extLst>
            <a:ext uri="{FF2B5EF4-FFF2-40B4-BE49-F238E27FC236}">
              <a16:creationId xmlns=""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6" name="Text Box 16">
          <a:extLst>
            <a:ext uri="{FF2B5EF4-FFF2-40B4-BE49-F238E27FC236}">
              <a16:creationId xmlns=""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7" name="Text Box 17">
          <a:extLst>
            <a:ext uri="{FF2B5EF4-FFF2-40B4-BE49-F238E27FC236}">
              <a16:creationId xmlns=""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8" name="Text Box 18">
          <a:extLst>
            <a:ext uri="{FF2B5EF4-FFF2-40B4-BE49-F238E27FC236}">
              <a16:creationId xmlns=""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69" name="Text Box 19">
          <a:extLst>
            <a:ext uri="{FF2B5EF4-FFF2-40B4-BE49-F238E27FC236}">
              <a16:creationId xmlns=""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1670" name="Text Box 15">
          <a:extLst>
            <a:ext uri="{FF2B5EF4-FFF2-40B4-BE49-F238E27FC236}">
              <a16:creationId xmlns=""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671" name="Text Box 15">
          <a:extLst>
            <a:ext uri="{FF2B5EF4-FFF2-40B4-BE49-F238E27FC236}">
              <a16:creationId xmlns=""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672" name="Text Box 15">
          <a:extLst>
            <a:ext uri="{FF2B5EF4-FFF2-40B4-BE49-F238E27FC236}">
              <a16:creationId xmlns=""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673" name="Text Box 15">
          <a:extLst>
            <a:ext uri="{FF2B5EF4-FFF2-40B4-BE49-F238E27FC236}">
              <a16:creationId xmlns=""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674" name="Text Box 15">
          <a:extLst>
            <a:ext uri="{FF2B5EF4-FFF2-40B4-BE49-F238E27FC236}">
              <a16:creationId xmlns=""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675" name="Text Box 15">
          <a:extLst>
            <a:ext uri="{FF2B5EF4-FFF2-40B4-BE49-F238E27FC236}">
              <a16:creationId xmlns=""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76" name="Text Box 16">
          <a:extLst>
            <a:ext uri="{FF2B5EF4-FFF2-40B4-BE49-F238E27FC236}">
              <a16:creationId xmlns=""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77" name="Text Box 17">
          <a:extLst>
            <a:ext uri="{FF2B5EF4-FFF2-40B4-BE49-F238E27FC236}">
              <a16:creationId xmlns=""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78" name="Text Box 18">
          <a:extLst>
            <a:ext uri="{FF2B5EF4-FFF2-40B4-BE49-F238E27FC236}">
              <a16:creationId xmlns=""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79" name="Text Box 19">
          <a:extLst>
            <a:ext uri="{FF2B5EF4-FFF2-40B4-BE49-F238E27FC236}">
              <a16:creationId xmlns=""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80" name="Text Box 16">
          <a:extLst>
            <a:ext uri="{FF2B5EF4-FFF2-40B4-BE49-F238E27FC236}">
              <a16:creationId xmlns=""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81" name="Text Box 17">
          <a:extLst>
            <a:ext uri="{FF2B5EF4-FFF2-40B4-BE49-F238E27FC236}">
              <a16:creationId xmlns=""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82" name="Text Box 18">
          <a:extLst>
            <a:ext uri="{FF2B5EF4-FFF2-40B4-BE49-F238E27FC236}">
              <a16:creationId xmlns=""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83" name="Text Box 19">
          <a:extLst>
            <a:ext uri="{FF2B5EF4-FFF2-40B4-BE49-F238E27FC236}">
              <a16:creationId xmlns=""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84" name="Text Box 16">
          <a:extLst>
            <a:ext uri="{FF2B5EF4-FFF2-40B4-BE49-F238E27FC236}">
              <a16:creationId xmlns=""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85" name="Text Box 17">
          <a:extLst>
            <a:ext uri="{FF2B5EF4-FFF2-40B4-BE49-F238E27FC236}">
              <a16:creationId xmlns=""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86" name="Text Box 18">
          <a:extLst>
            <a:ext uri="{FF2B5EF4-FFF2-40B4-BE49-F238E27FC236}">
              <a16:creationId xmlns=""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687" name="Text Box 19">
          <a:extLst>
            <a:ext uri="{FF2B5EF4-FFF2-40B4-BE49-F238E27FC236}">
              <a16:creationId xmlns=""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688" name="Text Box 15">
          <a:extLst>
            <a:ext uri="{FF2B5EF4-FFF2-40B4-BE49-F238E27FC236}">
              <a16:creationId xmlns=""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89" name="Text Box 16">
          <a:extLst>
            <a:ext uri="{FF2B5EF4-FFF2-40B4-BE49-F238E27FC236}">
              <a16:creationId xmlns=""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90" name="Text Box 17">
          <a:extLst>
            <a:ext uri="{FF2B5EF4-FFF2-40B4-BE49-F238E27FC236}">
              <a16:creationId xmlns=""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91" name="Text Box 18">
          <a:extLst>
            <a:ext uri="{FF2B5EF4-FFF2-40B4-BE49-F238E27FC236}">
              <a16:creationId xmlns=""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692" name="Text Box 19">
          <a:extLst>
            <a:ext uri="{FF2B5EF4-FFF2-40B4-BE49-F238E27FC236}">
              <a16:creationId xmlns=""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693" name="Text Box 15">
          <a:extLst>
            <a:ext uri="{FF2B5EF4-FFF2-40B4-BE49-F238E27FC236}">
              <a16:creationId xmlns=""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94" name="Text Box 16">
          <a:extLst>
            <a:ext uri="{FF2B5EF4-FFF2-40B4-BE49-F238E27FC236}">
              <a16:creationId xmlns=""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95" name="Text Box 17">
          <a:extLst>
            <a:ext uri="{FF2B5EF4-FFF2-40B4-BE49-F238E27FC236}">
              <a16:creationId xmlns=""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696" name="Text Box 18">
          <a:extLst>
            <a:ext uri="{FF2B5EF4-FFF2-40B4-BE49-F238E27FC236}">
              <a16:creationId xmlns=""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97" name="Text Box 16">
          <a:extLst>
            <a:ext uri="{FF2B5EF4-FFF2-40B4-BE49-F238E27FC236}">
              <a16:creationId xmlns=""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98" name="Text Box 17">
          <a:extLst>
            <a:ext uri="{FF2B5EF4-FFF2-40B4-BE49-F238E27FC236}">
              <a16:creationId xmlns=""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699" name="Text Box 18">
          <a:extLst>
            <a:ext uri="{FF2B5EF4-FFF2-40B4-BE49-F238E27FC236}">
              <a16:creationId xmlns=""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00" name="Text Box 19">
          <a:extLst>
            <a:ext uri="{FF2B5EF4-FFF2-40B4-BE49-F238E27FC236}">
              <a16:creationId xmlns=""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01" name="Text Box 16">
          <a:extLst>
            <a:ext uri="{FF2B5EF4-FFF2-40B4-BE49-F238E27FC236}">
              <a16:creationId xmlns=""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02" name="Text Box 17">
          <a:extLst>
            <a:ext uri="{FF2B5EF4-FFF2-40B4-BE49-F238E27FC236}">
              <a16:creationId xmlns=""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03" name="Text Box 18">
          <a:extLst>
            <a:ext uri="{FF2B5EF4-FFF2-40B4-BE49-F238E27FC236}">
              <a16:creationId xmlns=""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04" name="Text Box 19">
          <a:extLst>
            <a:ext uri="{FF2B5EF4-FFF2-40B4-BE49-F238E27FC236}">
              <a16:creationId xmlns=""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05" name="Text Box 16">
          <a:extLst>
            <a:ext uri="{FF2B5EF4-FFF2-40B4-BE49-F238E27FC236}">
              <a16:creationId xmlns=""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06" name="Text Box 17">
          <a:extLst>
            <a:ext uri="{FF2B5EF4-FFF2-40B4-BE49-F238E27FC236}">
              <a16:creationId xmlns=""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07" name="Text Box 18">
          <a:extLst>
            <a:ext uri="{FF2B5EF4-FFF2-40B4-BE49-F238E27FC236}">
              <a16:creationId xmlns=""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08" name="Text Box 19">
          <a:extLst>
            <a:ext uri="{FF2B5EF4-FFF2-40B4-BE49-F238E27FC236}">
              <a16:creationId xmlns=""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1709" name="Text Box 15">
          <a:extLst>
            <a:ext uri="{FF2B5EF4-FFF2-40B4-BE49-F238E27FC236}">
              <a16:creationId xmlns=""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10" name="Text Box 16">
          <a:extLst>
            <a:ext uri="{FF2B5EF4-FFF2-40B4-BE49-F238E27FC236}">
              <a16:creationId xmlns=""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11" name="Text Box 17">
          <a:extLst>
            <a:ext uri="{FF2B5EF4-FFF2-40B4-BE49-F238E27FC236}">
              <a16:creationId xmlns=""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12" name="Text Box 18">
          <a:extLst>
            <a:ext uri="{FF2B5EF4-FFF2-40B4-BE49-F238E27FC236}">
              <a16:creationId xmlns=""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13" name="Text Box 19">
          <a:extLst>
            <a:ext uri="{FF2B5EF4-FFF2-40B4-BE49-F238E27FC236}">
              <a16:creationId xmlns=""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714" name="Text Box 15">
          <a:extLst>
            <a:ext uri="{FF2B5EF4-FFF2-40B4-BE49-F238E27FC236}">
              <a16:creationId xmlns=""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15" name="Text Box 16">
          <a:extLst>
            <a:ext uri="{FF2B5EF4-FFF2-40B4-BE49-F238E27FC236}">
              <a16:creationId xmlns=""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16" name="Text Box 17">
          <a:extLst>
            <a:ext uri="{FF2B5EF4-FFF2-40B4-BE49-F238E27FC236}">
              <a16:creationId xmlns=""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17" name="Text Box 18">
          <a:extLst>
            <a:ext uri="{FF2B5EF4-FFF2-40B4-BE49-F238E27FC236}">
              <a16:creationId xmlns=""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18" name="Text Box 19">
          <a:extLst>
            <a:ext uri="{FF2B5EF4-FFF2-40B4-BE49-F238E27FC236}">
              <a16:creationId xmlns=""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719" name="Text Box 15">
          <a:extLst>
            <a:ext uri="{FF2B5EF4-FFF2-40B4-BE49-F238E27FC236}">
              <a16:creationId xmlns=""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720" name="Text Box 15">
          <a:extLst>
            <a:ext uri="{FF2B5EF4-FFF2-40B4-BE49-F238E27FC236}">
              <a16:creationId xmlns=""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21" name="Text Box 16">
          <a:extLst>
            <a:ext uri="{FF2B5EF4-FFF2-40B4-BE49-F238E27FC236}">
              <a16:creationId xmlns=""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22" name="Text Box 17">
          <a:extLst>
            <a:ext uri="{FF2B5EF4-FFF2-40B4-BE49-F238E27FC236}">
              <a16:creationId xmlns=""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23" name="Text Box 18">
          <a:extLst>
            <a:ext uri="{FF2B5EF4-FFF2-40B4-BE49-F238E27FC236}">
              <a16:creationId xmlns=""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24" name="Text Box 19">
          <a:extLst>
            <a:ext uri="{FF2B5EF4-FFF2-40B4-BE49-F238E27FC236}">
              <a16:creationId xmlns=""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25" name="Text Box 15">
          <a:extLst>
            <a:ext uri="{FF2B5EF4-FFF2-40B4-BE49-F238E27FC236}">
              <a16:creationId xmlns=""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726" name="Text Box 15">
          <a:extLst>
            <a:ext uri="{FF2B5EF4-FFF2-40B4-BE49-F238E27FC236}">
              <a16:creationId xmlns=""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727" name="Text Box 15">
          <a:extLst>
            <a:ext uri="{FF2B5EF4-FFF2-40B4-BE49-F238E27FC236}">
              <a16:creationId xmlns=""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28" name="Text Box 16">
          <a:extLst>
            <a:ext uri="{FF2B5EF4-FFF2-40B4-BE49-F238E27FC236}">
              <a16:creationId xmlns=""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29" name="Text Box 17">
          <a:extLst>
            <a:ext uri="{FF2B5EF4-FFF2-40B4-BE49-F238E27FC236}">
              <a16:creationId xmlns=""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30" name="Text Box 18">
          <a:extLst>
            <a:ext uri="{FF2B5EF4-FFF2-40B4-BE49-F238E27FC236}">
              <a16:creationId xmlns=""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731" name="Text Box 15">
          <a:extLst>
            <a:ext uri="{FF2B5EF4-FFF2-40B4-BE49-F238E27FC236}">
              <a16:creationId xmlns=""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2" name="Text Box 16">
          <a:extLst>
            <a:ext uri="{FF2B5EF4-FFF2-40B4-BE49-F238E27FC236}">
              <a16:creationId xmlns=""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3" name="Text Box 17">
          <a:extLst>
            <a:ext uri="{FF2B5EF4-FFF2-40B4-BE49-F238E27FC236}">
              <a16:creationId xmlns=""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4" name="Text Box 18">
          <a:extLst>
            <a:ext uri="{FF2B5EF4-FFF2-40B4-BE49-F238E27FC236}">
              <a16:creationId xmlns=""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5" name="Text Box 19">
          <a:extLst>
            <a:ext uri="{FF2B5EF4-FFF2-40B4-BE49-F238E27FC236}">
              <a16:creationId xmlns=""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6" name="Text Box 16">
          <a:extLst>
            <a:ext uri="{FF2B5EF4-FFF2-40B4-BE49-F238E27FC236}">
              <a16:creationId xmlns=""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7" name="Text Box 17">
          <a:extLst>
            <a:ext uri="{FF2B5EF4-FFF2-40B4-BE49-F238E27FC236}">
              <a16:creationId xmlns=""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8" name="Text Box 18">
          <a:extLst>
            <a:ext uri="{FF2B5EF4-FFF2-40B4-BE49-F238E27FC236}">
              <a16:creationId xmlns=""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39" name="Text Box 19">
          <a:extLst>
            <a:ext uri="{FF2B5EF4-FFF2-40B4-BE49-F238E27FC236}">
              <a16:creationId xmlns=""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40" name="Text Box 16">
          <a:extLst>
            <a:ext uri="{FF2B5EF4-FFF2-40B4-BE49-F238E27FC236}">
              <a16:creationId xmlns=""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41" name="Text Box 17">
          <a:extLst>
            <a:ext uri="{FF2B5EF4-FFF2-40B4-BE49-F238E27FC236}">
              <a16:creationId xmlns=""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42" name="Text Box 18">
          <a:extLst>
            <a:ext uri="{FF2B5EF4-FFF2-40B4-BE49-F238E27FC236}">
              <a16:creationId xmlns=""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43" name="Text Box 19">
          <a:extLst>
            <a:ext uri="{FF2B5EF4-FFF2-40B4-BE49-F238E27FC236}">
              <a16:creationId xmlns=""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44" name="Text Box 16">
          <a:extLst>
            <a:ext uri="{FF2B5EF4-FFF2-40B4-BE49-F238E27FC236}">
              <a16:creationId xmlns=""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45" name="Text Box 17">
          <a:extLst>
            <a:ext uri="{FF2B5EF4-FFF2-40B4-BE49-F238E27FC236}">
              <a16:creationId xmlns=""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46" name="Text Box 18">
          <a:extLst>
            <a:ext uri="{FF2B5EF4-FFF2-40B4-BE49-F238E27FC236}">
              <a16:creationId xmlns=""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47" name="Text Box 19">
          <a:extLst>
            <a:ext uri="{FF2B5EF4-FFF2-40B4-BE49-F238E27FC236}">
              <a16:creationId xmlns=""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48" name="Text Box 16">
          <a:extLst>
            <a:ext uri="{FF2B5EF4-FFF2-40B4-BE49-F238E27FC236}">
              <a16:creationId xmlns=""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49" name="Text Box 17">
          <a:extLst>
            <a:ext uri="{FF2B5EF4-FFF2-40B4-BE49-F238E27FC236}">
              <a16:creationId xmlns=""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50" name="Text Box 18">
          <a:extLst>
            <a:ext uri="{FF2B5EF4-FFF2-40B4-BE49-F238E27FC236}">
              <a16:creationId xmlns=""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51" name="Text Box 19">
          <a:extLst>
            <a:ext uri="{FF2B5EF4-FFF2-40B4-BE49-F238E27FC236}">
              <a16:creationId xmlns=""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752" name="Text Box 15">
          <a:extLst>
            <a:ext uri="{FF2B5EF4-FFF2-40B4-BE49-F238E27FC236}">
              <a16:creationId xmlns=""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53" name="Text Box 16">
          <a:extLst>
            <a:ext uri="{FF2B5EF4-FFF2-40B4-BE49-F238E27FC236}">
              <a16:creationId xmlns=""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54" name="Text Box 17">
          <a:extLst>
            <a:ext uri="{FF2B5EF4-FFF2-40B4-BE49-F238E27FC236}">
              <a16:creationId xmlns=""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55" name="Text Box 18">
          <a:extLst>
            <a:ext uri="{FF2B5EF4-FFF2-40B4-BE49-F238E27FC236}">
              <a16:creationId xmlns=""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56" name="Text Box 19">
          <a:extLst>
            <a:ext uri="{FF2B5EF4-FFF2-40B4-BE49-F238E27FC236}">
              <a16:creationId xmlns=""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757" name="Text Box 15">
          <a:extLst>
            <a:ext uri="{FF2B5EF4-FFF2-40B4-BE49-F238E27FC236}">
              <a16:creationId xmlns=""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58" name="Text Box 16">
          <a:extLst>
            <a:ext uri="{FF2B5EF4-FFF2-40B4-BE49-F238E27FC236}">
              <a16:creationId xmlns=""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59" name="Text Box 17">
          <a:extLst>
            <a:ext uri="{FF2B5EF4-FFF2-40B4-BE49-F238E27FC236}">
              <a16:creationId xmlns=""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60" name="Text Box 18">
          <a:extLst>
            <a:ext uri="{FF2B5EF4-FFF2-40B4-BE49-F238E27FC236}">
              <a16:creationId xmlns=""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1" name="Text Box 16">
          <a:extLst>
            <a:ext uri="{FF2B5EF4-FFF2-40B4-BE49-F238E27FC236}">
              <a16:creationId xmlns=""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2" name="Text Box 17">
          <a:extLst>
            <a:ext uri="{FF2B5EF4-FFF2-40B4-BE49-F238E27FC236}">
              <a16:creationId xmlns=""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3" name="Text Box 18">
          <a:extLst>
            <a:ext uri="{FF2B5EF4-FFF2-40B4-BE49-F238E27FC236}">
              <a16:creationId xmlns=""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4" name="Text Box 19">
          <a:extLst>
            <a:ext uri="{FF2B5EF4-FFF2-40B4-BE49-F238E27FC236}">
              <a16:creationId xmlns=""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5" name="Text Box 16">
          <a:extLst>
            <a:ext uri="{FF2B5EF4-FFF2-40B4-BE49-F238E27FC236}">
              <a16:creationId xmlns=""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6" name="Text Box 17">
          <a:extLst>
            <a:ext uri="{FF2B5EF4-FFF2-40B4-BE49-F238E27FC236}">
              <a16:creationId xmlns=""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7" name="Text Box 18">
          <a:extLst>
            <a:ext uri="{FF2B5EF4-FFF2-40B4-BE49-F238E27FC236}">
              <a16:creationId xmlns=""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68" name="Text Box 19">
          <a:extLst>
            <a:ext uri="{FF2B5EF4-FFF2-40B4-BE49-F238E27FC236}">
              <a16:creationId xmlns=""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1769" name="Text Box 15">
          <a:extLst>
            <a:ext uri="{FF2B5EF4-FFF2-40B4-BE49-F238E27FC236}">
              <a16:creationId xmlns=""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770" name="Text Box 15">
          <a:extLst>
            <a:ext uri="{FF2B5EF4-FFF2-40B4-BE49-F238E27FC236}">
              <a16:creationId xmlns=""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771" name="Text Box 15">
          <a:extLst>
            <a:ext uri="{FF2B5EF4-FFF2-40B4-BE49-F238E27FC236}">
              <a16:creationId xmlns=""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772" name="Text Box 15">
          <a:extLst>
            <a:ext uri="{FF2B5EF4-FFF2-40B4-BE49-F238E27FC236}">
              <a16:creationId xmlns=""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773" name="Text Box 15">
          <a:extLst>
            <a:ext uri="{FF2B5EF4-FFF2-40B4-BE49-F238E27FC236}">
              <a16:creationId xmlns=""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774" name="Text Box 15">
          <a:extLst>
            <a:ext uri="{FF2B5EF4-FFF2-40B4-BE49-F238E27FC236}">
              <a16:creationId xmlns=""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75" name="Text Box 16">
          <a:extLst>
            <a:ext uri="{FF2B5EF4-FFF2-40B4-BE49-F238E27FC236}">
              <a16:creationId xmlns=""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76" name="Text Box 17">
          <a:extLst>
            <a:ext uri="{FF2B5EF4-FFF2-40B4-BE49-F238E27FC236}">
              <a16:creationId xmlns=""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77" name="Text Box 18">
          <a:extLst>
            <a:ext uri="{FF2B5EF4-FFF2-40B4-BE49-F238E27FC236}">
              <a16:creationId xmlns=""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78" name="Text Box 19">
          <a:extLst>
            <a:ext uri="{FF2B5EF4-FFF2-40B4-BE49-F238E27FC236}">
              <a16:creationId xmlns=""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79" name="Text Box 16">
          <a:extLst>
            <a:ext uri="{FF2B5EF4-FFF2-40B4-BE49-F238E27FC236}">
              <a16:creationId xmlns=""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80" name="Text Box 17">
          <a:extLst>
            <a:ext uri="{FF2B5EF4-FFF2-40B4-BE49-F238E27FC236}">
              <a16:creationId xmlns=""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81" name="Text Box 18">
          <a:extLst>
            <a:ext uri="{FF2B5EF4-FFF2-40B4-BE49-F238E27FC236}">
              <a16:creationId xmlns=""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82" name="Text Box 19">
          <a:extLst>
            <a:ext uri="{FF2B5EF4-FFF2-40B4-BE49-F238E27FC236}">
              <a16:creationId xmlns=""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83" name="Text Box 16">
          <a:extLst>
            <a:ext uri="{FF2B5EF4-FFF2-40B4-BE49-F238E27FC236}">
              <a16:creationId xmlns=""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84" name="Text Box 17">
          <a:extLst>
            <a:ext uri="{FF2B5EF4-FFF2-40B4-BE49-F238E27FC236}">
              <a16:creationId xmlns=""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85" name="Text Box 18">
          <a:extLst>
            <a:ext uri="{FF2B5EF4-FFF2-40B4-BE49-F238E27FC236}">
              <a16:creationId xmlns=""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786" name="Text Box 19">
          <a:extLst>
            <a:ext uri="{FF2B5EF4-FFF2-40B4-BE49-F238E27FC236}">
              <a16:creationId xmlns=""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87" name="Text Box 16">
          <a:extLst>
            <a:ext uri="{FF2B5EF4-FFF2-40B4-BE49-F238E27FC236}">
              <a16:creationId xmlns=""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88" name="Text Box 17">
          <a:extLst>
            <a:ext uri="{FF2B5EF4-FFF2-40B4-BE49-F238E27FC236}">
              <a16:creationId xmlns=""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89" name="Text Box 18">
          <a:extLst>
            <a:ext uri="{FF2B5EF4-FFF2-40B4-BE49-F238E27FC236}">
              <a16:creationId xmlns=""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790" name="Text Box 19">
          <a:extLst>
            <a:ext uri="{FF2B5EF4-FFF2-40B4-BE49-F238E27FC236}">
              <a16:creationId xmlns=""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91" name="Text Box 16">
          <a:extLst>
            <a:ext uri="{FF2B5EF4-FFF2-40B4-BE49-F238E27FC236}">
              <a16:creationId xmlns=""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92" name="Text Box 17">
          <a:extLst>
            <a:ext uri="{FF2B5EF4-FFF2-40B4-BE49-F238E27FC236}">
              <a16:creationId xmlns=""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793" name="Text Box 18">
          <a:extLst>
            <a:ext uri="{FF2B5EF4-FFF2-40B4-BE49-F238E27FC236}">
              <a16:creationId xmlns=""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94" name="Text Box 16">
          <a:extLst>
            <a:ext uri="{FF2B5EF4-FFF2-40B4-BE49-F238E27FC236}">
              <a16:creationId xmlns=""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95" name="Text Box 17">
          <a:extLst>
            <a:ext uri="{FF2B5EF4-FFF2-40B4-BE49-F238E27FC236}">
              <a16:creationId xmlns=""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96" name="Text Box 18">
          <a:extLst>
            <a:ext uri="{FF2B5EF4-FFF2-40B4-BE49-F238E27FC236}">
              <a16:creationId xmlns=""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97" name="Text Box 19">
          <a:extLst>
            <a:ext uri="{FF2B5EF4-FFF2-40B4-BE49-F238E27FC236}">
              <a16:creationId xmlns=""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98" name="Text Box 16">
          <a:extLst>
            <a:ext uri="{FF2B5EF4-FFF2-40B4-BE49-F238E27FC236}">
              <a16:creationId xmlns=""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799" name="Text Box 17">
          <a:extLst>
            <a:ext uri="{FF2B5EF4-FFF2-40B4-BE49-F238E27FC236}">
              <a16:creationId xmlns=""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00" name="Text Box 18">
          <a:extLst>
            <a:ext uri="{FF2B5EF4-FFF2-40B4-BE49-F238E27FC236}">
              <a16:creationId xmlns=""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01" name="Text Box 19">
          <a:extLst>
            <a:ext uri="{FF2B5EF4-FFF2-40B4-BE49-F238E27FC236}">
              <a16:creationId xmlns=""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02" name="Text Box 16">
          <a:extLst>
            <a:ext uri="{FF2B5EF4-FFF2-40B4-BE49-F238E27FC236}">
              <a16:creationId xmlns=""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03" name="Text Box 17">
          <a:extLst>
            <a:ext uri="{FF2B5EF4-FFF2-40B4-BE49-F238E27FC236}">
              <a16:creationId xmlns=""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04" name="Text Box 18">
          <a:extLst>
            <a:ext uri="{FF2B5EF4-FFF2-40B4-BE49-F238E27FC236}">
              <a16:creationId xmlns=""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05" name="Text Box 19">
          <a:extLst>
            <a:ext uri="{FF2B5EF4-FFF2-40B4-BE49-F238E27FC236}">
              <a16:creationId xmlns=""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61691"/>
    <xdr:sp macro="" textlink="">
      <xdr:nvSpPr>
        <xdr:cNvPr id="1806" name="Text Box 15">
          <a:extLst>
            <a:ext uri="{FF2B5EF4-FFF2-40B4-BE49-F238E27FC236}">
              <a16:creationId xmlns=""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07" name="Text Box 16">
          <a:extLst>
            <a:ext uri="{FF2B5EF4-FFF2-40B4-BE49-F238E27FC236}">
              <a16:creationId xmlns=""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08" name="Text Box 17">
          <a:extLst>
            <a:ext uri="{FF2B5EF4-FFF2-40B4-BE49-F238E27FC236}">
              <a16:creationId xmlns=""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09" name="Text Box 18">
          <a:extLst>
            <a:ext uri="{FF2B5EF4-FFF2-40B4-BE49-F238E27FC236}">
              <a16:creationId xmlns=""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10" name="Text Box 19">
          <a:extLst>
            <a:ext uri="{FF2B5EF4-FFF2-40B4-BE49-F238E27FC236}">
              <a16:creationId xmlns=""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811" name="Text Box 15">
          <a:extLst>
            <a:ext uri="{FF2B5EF4-FFF2-40B4-BE49-F238E27FC236}">
              <a16:creationId xmlns=""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12" name="Text Box 16">
          <a:extLst>
            <a:ext uri="{FF2B5EF4-FFF2-40B4-BE49-F238E27FC236}">
              <a16:creationId xmlns=""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13" name="Text Box 17">
          <a:extLst>
            <a:ext uri="{FF2B5EF4-FFF2-40B4-BE49-F238E27FC236}">
              <a16:creationId xmlns=""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14" name="Text Box 18">
          <a:extLst>
            <a:ext uri="{FF2B5EF4-FFF2-40B4-BE49-F238E27FC236}">
              <a16:creationId xmlns=""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15" name="Text Box 19">
          <a:extLst>
            <a:ext uri="{FF2B5EF4-FFF2-40B4-BE49-F238E27FC236}">
              <a16:creationId xmlns=""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816" name="Text Box 15">
          <a:extLst>
            <a:ext uri="{FF2B5EF4-FFF2-40B4-BE49-F238E27FC236}">
              <a16:creationId xmlns=""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817" name="Text Box 15">
          <a:extLst>
            <a:ext uri="{FF2B5EF4-FFF2-40B4-BE49-F238E27FC236}">
              <a16:creationId xmlns=""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18" name="Text Box 16">
          <a:extLst>
            <a:ext uri="{FF2B5EF4-FFF2-40B4-BE49-F238E27FC236}">
              <a16:creationId xmlns=""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19" name="Text Box 17">
          <a:extLst>
            <a:ext uri="{FF2B5EF4-FFF2-40B4-BE49-F238E27FC236}">
              <a16:creationId xmlns=""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20" name="Text Box 18">
          <a:extLst>
            <a:ext uri="{FF2B5EF4-FFF2-40B4-BE49-F238E27FC236}">
              <a16:creationId xmlns=""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21" name="Text Box 19">
          <a:extLst>
            <a:ext uri="{FF2B5EF4-FFF2-40B4-BE49-F238E27FC236}">
              <a16:creationId xmlns=""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822" name="Text Box 15">
          <a:extLst>
            <a:ext uri="{FF2B5EF4-FFF2-40B4-BE49-F238E27FC236}">
              <a16:creationId xmlns=""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823" name="Text Box 15">
          <a:extLst>
            <a:ext uri="{FF2B5EF4-FFF2-40B4-BE49-F238E27FC236}">
              <a16:creationId xmlns=""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824" name="Text Box 15">
          <a:extLst>
            <a:ext uri="{FF2B5EF4-FFF2-40B4-BE49-F238E27FC236}">
              <a16:creationId xmlns=""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25" name="Text Box 16">
          <a:extLst>
            <a:ext uri="{FF2B5EF4-FFF2-40B4-BE49-F238E27FC236}">
              <a16:creationId xmlns=""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26" name="Text Box 17">
          <a:extLst>
            <a:ext uri="{FF2B5EF4-FFF2-40B4-BE49-F238E27FC236}">
              <a16:creationId xmlns=""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27" name="Text Box 18">
          <a:extLst>
            <a:ext uri="{FF2B5EF4-FFF2-40B4-BE49-F238E27FC236}">
              <a16:creationId xmlns=""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28" name="Text Box 15">
          <a:extLst>
            <a:ext uri="{FF2B5EF4-FFF2-40B4-BE49-F238E27FC236}">
              <a16:creationId xmlns=""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29" name="Text Box 16">
          <a:extLst>
            <a:ext uri="{FF2B5EF4-FFF2-40B4-BE49-F238E27FC236}">
              <a16:creationId xmlns=""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30" name="Text Box 17">
          <a:extLst>
            <a:ext uri="{FF2B5EF4-FFF2-40B4-BE49-F238E27FC236}">
              <a16:creationId xmlns=""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31" name="Text Box 18">
          <a:extLst>
            <a:ext uri="{FF2B5EF4-FFF2-40B4-BE49-F238E27FC236}">
              <a16:creationId xmlns=""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32" name="Text Box 19">
          <a:extLst>
            <a:ext uri="{FF2B5EF4-FFF2-40B4-BE49-F238E27FC236}">
              <a16:creationId xmlns=""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33" name="Text Box 16">
          <a:extLst>
            <a:ext uri="{FF2B5EF4-FFF2-40B4-BE49-F238E27FC236}">
              <a16:creationId xmlns=""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34" name="Text Box 17">
          <a:extLst>
            <a:ext uri="{FF2B5EF4-FFF2-40B4-BE49-F238E27FC236}">
              <a16:creationId xmlns=""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35" name="Text Box 18">
          <a:extLst>
            <a:ext uri="{FF2B5EF4-FFF2-40B4-BE49-F238E27FC236}">
              <a16:creationId xmlns=""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36" name="Text Box 19">
          <a:extLst>
            <a:ext uri="{FF2B5EF4-FFF2-40B4-BE49-F238E27FC236}">
              <a16:creationId xmlns=""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37" name="Text Box 16">
          <a:extLst>
            <a:ext uri="{FF2B5EF4-FFF2-40B4-BE49-F238E27FC236}">
              <a16:creationId xmlns=""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38" name="Text Box 17">
          <a:extLst>
            <a:ext uri="{FF2B5EF4-FFF2-40B4-BE49-F238E27FC236}">
              <a16:creationId xmlns=""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39" name="Text Box 18">
          <a:extLst>
            <a:ext uri="{FF2B5EF4-FFF2-40B4-BE49-F238E27FC236}">
              <a16:creationId xmlns=""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40" name="Text Box 19">
          <a:extLst>
            <a:ext uri="{FF2B5EF4-FFF2-40B4-BE49-F238E27FC236}">
              <a16:creationId xmlns=""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41" name="Text Box 16">
          <a:extLst>
            <a:ext uri="{FF2B5EF4-FFF2-40B4-BE49-F238E27FC236}">
              <a16:creationId xmlns=""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42" name="Text Box 17">
          <a:extLst>
            <a:ext uri="{FF2B5EF4-FFF2-40B4-BE49-F238E27FC236}">
              <a16:creationId xmlns=""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43" name="Text Box 18">
          <a:extLst>
            <a:ext uri="{FF2B5EF4-FFF2-40B4-BE49-F238E27FC236}">
              <a16:creationId xmlns=""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44" name="Text Box 19">
          <a:extLst>
            <a:ext uri="{FF2B5EF4-FFF2-40B4-BE49-F238E27FC236}">
              <a16:creationId xmlns=""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45" name="Text Box 16">
          <a:extLst>
            <a:ext uri="{FF2B5EF4-FFF2-40B4-BE49-F238E27FC236}">
              <a16:creationId xmlns=""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46" name="Text Box 17">
          <a:extLst>
            <a:ext uri="{FF2B5EF4-FFF2-40B4-BE49-F238E27FC236}">
              <a16:creationId xmlns=""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47" name="Text Box 18">
          <a:extLst>
            <a:ext uri="{FF2B5EF4-FFF2-40B4-BE49-F238E27FC236}">
              <a16:creationId xmlns=""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48" name="Text Box 19">
          <a:extLst>
            <a:ext uri="{FF2B5EF4-FFF2-40B4-BE49-F238E27FC236}">
              <a16:creationId xmlns=""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849" name="Text Box 15">
          <a:extLst>
            <a:ext uri="{FF2B5EF4-FFF2-40B4-BE49-F238E27FC236}">
              <a16:creationId xmlns=""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50" name="Text Box 16">
          <a:extLst>
            <a:ext uri="{FF2B5EF4-FFF2-40B4-BE49-F238E27FC236}">
              <a16:creationId xmlns=""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51" name="Text Box 17">
          <a:extLst>
            <a:ext uri="{FF2B5EF4-FFF2-40B4-BE49-F238E27FC236}">
              <a16:creationId xmlns=""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52" name="Text Box 18">
          <a:extLst>
            <a:ext uri="{FF2B5EF4-FFF2-40B4-BE49-F238E27FC236}">
              <a16:creationId xmlns=""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53" name="Text Box 19">
          <a:extLst>
            <a:ext uri="{FF2B5EF4-FFF2-40B4-BE49-F238E27FC236}">
              <a16:creationId xmlns=""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854" name="Text Box 15">
          <a:extLst>
            <a:ext uri="{FF2B5EF4-FFF2-40B4-BE49-F238E27FC236}">
              <a16:creationId xmlns=""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55" name="Text Box 16">
          <a:extLst>
            <a:ext uri="{FF2B5EF4-FFF2-40B4-BE49-F238E27FC236}">
              <a16:creationId xmlns=""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56" name="Text Box 17">
          <a:extLst>
            <a:ext uri="{FF2B5EF4-FFF2-40B4-BE49-F238E27FC236}">
              <a16:creationId xmlns=""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57" name="Text Box 18">
          <a:extLst>
            <a:ext uri="{FF2B5EF4-FFF2-40B4-BE49-F238E27FC236}">
              <a16:creationId xmlns=""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58" name="Text Box 16">
          <a:extLst>
            <a:ext uri="{FF2B5EF4-FFF2-40B4-BE49-F238E27FC236}">
              <a16:creationId xmlns=""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59" name="Text Box 17">
          <a:extLst>
            <a:ext uri="{FF2B5EF4-FFF2-40B4-BE49-F238E27FC236}">
              <a16:creationId xmlns=""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60" name="Text Box 18">
          <a:extLst>
            <a:ext uri="{FF2B5EF4-FFF2-40B4-BE49-F238E27FC236}">
              <a16:creationId xmlns=""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61" name="Text Box 19">
          <a:extLst>
            <a:ext uri="{FF2B5EF4-FFF2-40B4-BE49-F238E27FC236}">
              <a16:creationId xmlns=""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62" name="Text Box 16">
          <a:extLst>
            <a:ext uri="{FF2B5EF4-FFF2-40B4-BE49-F238E27FC236}">
              <a16:creationId xmlns=""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63" name="Text Box 17">
          <a:extLst>
            <a:ext uri="{FF2B5EF4-FFF2-40B4-BE49-F238E27FC236}">
              <a16:creationId xmlns=""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64" name="Text Box 18">
          <a:extLst>
            <a:ext uri="{FF2B5EF4-FFF2-40B4-BE49-F238E27FC236}">
              <a16:creationId xmlns=""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65" name="Text Box 19">
          <a:extLst>
            <a:ext uri="{FF2B5EF4-FFF2-40B4-BE49-F238E27FC236}">
              <a16:creationId xmlns=""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1866" name="Text Box 15">
          <a:extLst>
            <a:ext uri="{FF2B5EF4-FFF2-40B4-BE49-F238E27FC236}">
              <a16:creationId xmlns=""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867" name="Text Box 15">
          <a:extLst>
            <a:ext uri="{FF2B5EF4-FFF2-40B4-BE49-F238E27FC236}">
              <a16:creationId xmlns=""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868" name="Text Box 15">
          <a:extLst>
            <a:ext uri="{FF2B5EF4-FFF2-40B4-BE49-F238E27FC236}">
              <a16:creationId xmlns=""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869" name="Text Box 15">
          <a:extLst>
            <a:ext uri="{FF2B5EF4-FFF2-40B4-BE49-F238E27FC236}">
              <a16:creationId xmlns=""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870" name="Text Box 15">
          <a:extLst>
            <a:ext uri="{FF2B5EF4-FFF2-40B4-BE49-F238E27FC236}">
              <a16:creationId xmlns=""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871" name="Text Box 15">
          <a:extLst>
            <a:ext uri="{FF2B5EF4-FFF2-40B4-BE49-F238E27FC236}">
              <a16:creationId xmlns=""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72" name="Text Box 16">
          <a:extLst>
            <a:ext uri="{FF2B5EF4-FFF2-40B4-BE49-F238E27FC236}">
              <a16:creationId xmlns=""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73" name="Text Box 17">
          <a:extLst>
            <a:ext uri="{FF2B5EF4-FFF2-40B4-BE49-F238E27FC236}">
              <a16:creationId xmlns=""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74" name="Text Box 18">
          <a:extLst>
            <a:ext uri="{FF2B5EF4-FFF2-40B4-BE49-F238E27FC236}">
              <a16:creationId xmlns=""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75" name="Text Box 19">
          <a:extLst>
            <a:ext uri="{FF2B5EF4-FFF2-40B4-BE49-F238E27FC236}">
              <a16:creationId xmlns=""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76" name="Text Box 16">
          <a:extLst>
            <a:ext uri="{FF2B5EF4-FFF2-40B4-BE49-F238E27FC236}">
              <a16:creationId xmlns=""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77" name="Text Box 17">
          <a:extLst>
            <a:ext uri="{FF2B5EF4-FFF2-40B4-BE49-F238E27FC236}">
              <a16:creationId xmlns=""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78" name="Text Box 18">
          <a:extLst>
            <a:ext uri="{FF2B5EF4-FFF2-40B4-BE49-F238E27FC236}">
              <a16:creationId xmlns=""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79" name="Text Box 19">
          <a:extLst>
            <a:ext uri="{FF2B5EF4-FFF2-40B4-BE49-F238E27FC236}">
              <a16:creationId xmlns=""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80" name="Text Box 16">
          <a:extLst>
            <a:ext uri="{FF2B5EF4-FFF2-40B4-BE49-F238E27FC236}">
              <a16:creationId xmlns=""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81" name="Text Box 17">
          <a:extLst>
            <a:ext uri="{FF2B5EF4-FFF2-40B4-BE49-F238E27FC236}">
              <a16:creationId xmlns=""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82" name="Text Box 18">
          <a:extLst>
            <a:ext uri="{FF2B5EF4-FFF2-40B4-BE49-F238E27FC236}">
              <a16:creationId xmlns=""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883" name="Text Box 19">
          <a:extLst>
            <a:ext uri="{FF2B5EF4-FFF2-40B4-BE49-F238E27FC236}">
              <a16:creationId xmlns=""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884" name="Text Box 15">
          <a:extLst>
            <a:ext uri="{FF2B5EF4-FFF2-40B4-BE49-F238E27FC236}">
              <a16:creationId xmlns=""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85" name="Text Box 16">
          <a:extLst>
            <a:ext uri="{FF2B5EF4-FFF2-40B4-BE49-F238E27FC236}">
              <a16:creationId xmlns=""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86" name="Text Box 17">
          <a:extLst>
            <a:ext uri="{FF2B5EF4-FFF2-40B4-BE49-F238E27FC236}">
              <a16:creationId xmlns=""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87" name="Text Box 18">
          <a:extLst>
            <a:ext uri="{FF2B5EF4-FFF2-40B4-BE49-F238E27FC236}">
              <a16:creationId xmlns=""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888" name="Text Box 19">
          <a:extLst>
            <a:ext uri="{FF2B5EF4-FFF2-40B4-BE49-F238E27FC236}">
              <a16:creationId xmlns=""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889" name="Text Box 15">
          <a:extLst>
            <a:ext uri="{FF2B5EF4-FFF2-40B4-BE49-F238E27FC236}">
              <a16:creationId xmlns=""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90" name="Text Box 16">
          <a:extLst>
            <a:ext uri="{FF2B5EF4-FFF2-40B4-BE49-F238E27FC236}">
              <a16:creationId xmlns=""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91" name="Text Box 17">
          <a:extLst>
            <a:ext uri="{FF2B5EF4-FFF2-40B4-BE49-F238E27FC236}">
              <a16:creationId xmlns=""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892" name="Text Box 18">
          <a:extLst>
            <a:ext uri="{FF2B5EF4-FFF2-40B4-BE49-F238E27FC236}">
              <a16:creationId xmlns=""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93" name="Text Box 16">
          <a:extLst>
            <a:ext uri="{FF2B5EF4-FFF2-40B4-BE49-F238E27FC236}">
              <a16:creationId xmlns=""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94" name="Text Box 17">
          <a:extLst>
            <a:ext uri="{FF2B5EF4-FFF2-40B4-BE49-F238E27FC236}">
              <a16:creationId xmlns=""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95" name="Text Box 18">
          <a:extLst>
            <a:ext uri="{FF2B5EF4-FFF2-40B4-BE49-F238E27FC236}">
              <a16:creationId xmlns=""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96" name="Text Box 19">
          <a:extLst>
            <a:ext uri="{FF2B5EF4-FFF2-40B4-BE49-F238E27FC236}">
              <a16:creationId xmlns=""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97" name="Text Box 16">
          <a:extLst>
            <a:ext uri="{FF2B5EF4-FFF2-40B4-BE49-F238E27FC236}">
              <a16:creationId xmlns=""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98" name="Text Box 17">
          <a:extLst>
            <a:ext uri="{FF2B5EF4-FFF2-40B4-BE49-F238E27FC236}">
              <a16:creationId xmlns=""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899" name="Text Box 18">
          <a:extLst>
            <a:ext uri="{FF2B5EF4-FFF2-40B4-BE49-F238E27FC236}">
              <a16:creationId xmlns=""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00" name="Text Box 19">
          <a:extLst>
            <a:ext uri="{FF2B5EF4-FFF2-40B4-BE49-F238E27FC236}">
              <a16:creationId xmlns=""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01" name="Text Box 16">
          <a:extLst>
            <a:ext uri="{FF2B5EF4-FFF2-40B4-BE49-F238E27FC236}">
              <a16:creationId xmlns=""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02" name="Text Box 17">
          <a:extLst>
            <a:ext uri="{FF2B5EF4-FFF2-40B4-BE49-F238E27FC236}">
              <a16:creationId xmlns=""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03" name="Text Box 18">
          <a:extLst>
            <a:ext uri="{FF2B5EF4-FFF2-40B4-BE49-F238E27FC236}">
              <a16:creationId xmlns=""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04" name="Text Box 19">
          <a:extLst>
            <a:ext uri="{FF2B5EF4-FFF2-40B4-BE49-F238E27FC236}">
              <a16:creationId xmlns=""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1905" name="Text Box 15">
          <a:extLst>
            <a:ext uri="{FF2B5EF4-FFF2-40B4-BE49-F238E27FC236}">
              <a16:creationId xmlns=""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06" name="Text Box 16">
          <a:extLst>
            <a:ext uri="{FF2B5EF4-FFF2-40B4-BE49-F238E27FC236}">
              <a16:creationId xmlns=""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07" name="Text Box 17">
          <a:extLst>
            <a:ext uri="{FF2B5EF4-FFF2-40B4-BE49-F238E27FC236}">
              <a16:creationId xmlns=""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08" name="Text Box 18">
          <a:extLst>
            <a:ext uri="{FF2B5EF4-FFF2-40B4-BE49-F238E27FC236}">
              <a16:creationId xmlns=""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09" name="Text Box 19">
          <a:extLst>
            <a:ext uri="{FF2B5EF4-FFF2-40B4-BE49-F238E27FC236}">
              <a16:creationId xmlns=""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910" name="Text Box 15">
          <a:extLst>
            <a:ext uri="{FF2B5EF4-FFF2-40B4-BE49-F238E27FC236}">
              <a16:creationId xmlns=""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11" name="Text Box 16">
          <a:extLst>
            <a:ext uri="{FF2B5EF4-FFF2-40B4-BE49-F238E27FC236}">
              <a16:creationId xmlns=""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12" name="Text Box 17">
          <a:extLst>
            <a:ext uri="{FF2B5EF4-FFF2-40B4-BE49-F238E27FC236}">
              <a16:creationId xmlns=""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13" name="Text Box 18">
          <a:extLst>
            <a:ext uri="{FF2B5EF4-FFF2-40B4-BE49-F238E27FC236}">
              <a16:creationId xmlns=""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14" name="Text Box 19">
          <a:extLst>
            <a:ext uri="{FF2B5EF4-FFF2-40B4-BE49-F238E27FC236}">
              <a16:creationId xmlns=""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915" name="Text Box 15">
          <a:extLst>
            <a:ext uri="{FF2B5EF4-FFF2-40B4-BE49-F238E27FC236}">
              <a16:creationId xmlns=""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916" name="Text Box 15">
          <a:extLst>
            <a:ext uri="{FF2B5EF4-FFF2-40B4-BE49-F238E27FC236}">
              <a16:creationId xmlns=""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17" name="Text Box 16">
          <a:extLst>
            <a:ext uri="{FF2B5EF4-FFF2-40B4-BE49-F238E27FC236}">
              <a16:creationId xmlns=""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18" name="Text Box 17">
          <a:extLst>
            <a:ext uri="{FF2B5EF4-FFF2-40B4-BE49-F238E27FC236}">
              <a16:creationId xmlns=""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19" name="Text Box 18">
          <a:extLst>
            <a:ext uri="{FF2B5EF4-FFF2-40B4-BE49-F238E27FC236}">
              <a16:creationId xmlns=""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20" name="Text Box 19">
          <a:extLst>
            <a:ext uri="{FF2B5EF4-FFF2-40B4-BE49-F238E27FC236}">
              <a16:creationId xmlns=""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21" name="Text Box 15">
          <a:extLst>
            <a:ext uri="{FF2B5EF4-FFF2-40B4-BE49-F238E27FC236}">
              <a16:creationId xmlns=""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922" name="Text Box 15">
          <a:extLst>
            <a:ext uri="{FF2B5EF4-FFF2-40B4-BE49-F238E27FC236}">
              <a16:creationId xmlns=""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923" name="Text Box 15">
          <a:extLst>
            <a:ext uri="{FF2B5EF4-FFF2-40B4-BE49-F238E27FC236}">
              <a16:creationId xmlns=""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24" name="Text Box 16">
          <a:extLst>
            <a:ext uri="{FF2B5EF4-FFF2-40B4-BE49-F238E27FC236}">
              <a16:creationId xmlns=""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25" name="Text Box 17">
          <a:extLst>
            <a:ext uri="{FF2B5EF4-FFF2-40B4-BE49-F238E27FC236}">
              <a16:creationId xmlns=""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26" name="Text Box 18">
          <a:extLst>
            <a:ext uri="{FF2B5EF4-FFF2-40B4-BE49-F238E27FC236}">
              <a16:creationId xmlns=""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927" name="Text Box 15">
          <a:extLst>
            <a:ext uri="{FF2B5EF4-FFF2-40B4-BE49-F238E27FC236}">
              <a16:creationId xmlns=""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28" name="Text Box 16">
          <a:extLst>
            <a:ext uri="{FF2B5EF4-FFF2-40B4-BE49-F238E27FC236}">
              <a16:creationId xmlns=""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29" name="Text Box 17">
          <a:extLst>
            <a:ext uri="{FF2B5EF4-FFF2-40B4-BE49-F238E27FC236}">
              <a16:creationId xmlns=""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30" name="Text Box 18">
          <a:extLst>
            <a:ext uri="{FF2B5EF4-FFF2-40B4-BE49-F238E27FC236}">
              <a16:creationId xmlns=""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31" name="Text Box 19">
          <a:extLst>
            <a:ext uri="{FF2B5EF4-FFF2-40B4-BE49-F238E27FC236}">
              <a16:creationId xmlns=""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32" name="Text Box 16">
          <a:extLst>
            <a:ext uri="{FF2B5EF4-FFF2-40B4-BE49-F238E27FC236}">
              <a16:creationId xmlns=""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33" name="Text Box 17">
          <a:extLst>
            <a:ext uri="{FF2B5EF4-FFF2-40B4-BE49-F238E27FC236}">
              <a16:creationId xmlns=""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34" name="Text Box 18">
          <a:extLst>
            <a:ext uri="{FF2B5EF4-FFF2-40B4-BE49-F238E27FC236}">
              <a16:creationId xmlns=""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35" name="Text Box 19">
          <a:extLst>
            <a:ext uri="{FF2B5EF4-FFF2-40B4-BE49-F238E27FC236}">
              <a16:creationId xmlns=""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36" name="Text Box 16">
          <a:extLst>
            <a:ext uri="{FF2B5EF4-FFF2-40B4-BE49-F238E27FC236}">
              <a16:creationId xmlns=""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37" name="Text Box 17">
          <a:extLst>
            <a:ext uri="{FF2B5EF4-FFF2-40B4-BE49-F238E27FC236}">
              <a16:creationId xmlns=""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38" name="Text Box 18">
          <a:extLst>
            <a:ext uri="{FF2B5EF4-FFF2-40B4-BE49-F238E27FC236}">
              <a16:creationId xmlns=""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39" name="Text Box 19">
          <a:extLst>
            <a:ext uri="{FF2B5EF4-FFF2-40B4-BE49-F238E27FC236}">
              <a16:creationId xmlns=""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40" name="Text Box 16">
          <a:extLst>
            <a:ext uri="{FF2B5EF4-FFF2-40B4-BE49-F238E27FC236}">
              <a16:creationId xmlns=""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41" name="Text Box 17">
          <a:extLst>
            <a:ext uri="{FF2B5EF4-FFF2-40B4-BE49-F238E27FC236}">
              <a16:creationId xmlns=""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42" name="Text Box 18">
          <a:extLst>
            <a:ext uri="{FF2B5EF4-FFF2-40B4-BE49-F238E27FC236}">
              <a16:creationId xmlns=""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43" name="Text Box 19">
          <a:extLst>
            <a:ext uri="{FF2B5EF4-FFF2-40B4-BE49-F238E27FC236}">
              <a16:creationId xmlns=""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44" name="Text Box 16">
          <a:extLst>
            <a:ext uri="{FF2B5EF4-FFF2-40B4-BE49-F238E27FC236}">
              <a16:creationId xmlns=""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45" name="Text Box 17">
          <a:extLst>
            <a:ext uri="{FF2B5EF4-FFF2-40B4-BE49-F238E27FC236}">
              <a16:creationId xmlns=""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46" name="Text Box 18">
          <a:extLst>
            <a:ext uri="{FF2B5EF4-FFF2-40B4-BE49-F238E27FC236}">
              <a16:creationId xmlns=""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47" name="Text Box 19">
          <a:extLst>
            <a:ext uri="{FF2B5EF4-FFF2-40B4-BE49-F238E27FC236}">
              <a16:creationId xmlns=""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1948" name="Text Box 15">
          <a:extLst>
            <a:ext uri="{FF2B5EF4-FFF2-40B4-BE49-F238E27FC236}">
              <a16:creationId xmlns=""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49" name="Text Box 16">
          <a:extLst>
            <a:ext uri="{FF2B5EF4-FFF2-40B4-BE49-F238E27FC236}">
              <a16:creationId xmlns=""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50" name="Text Box 17">
          <a:extLst>
            <a:ext uri="{FF2B5EF4-FFF2-40B4-BE49-F238E27FC236}">
              <a16:creationId xmlns=""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51" name="Text Box 18">
          <a:extLst>
            <a:ext uri="{FF2B5EF4-FFF2-40B4-BE49-F238E27FC236}">
              <a16:creationId xmlns=""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52" name="Text Box 19">
          <a:extLst>
            <a:ext uri="{FF2B5EF4-FFF2-40B4-BE49-F238E27FC236}">
              <a16:creationId xmlns=""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953" name="Text Box 15">
          <a:extLst>
            <a:ext uri="{FF2B5EF4-FFF2-40B4-BE49-F238E27FC236}">
              <a16:creationId xmlns=""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54" name="Text Box 16">
          <a:extLst>
            <a:ext uri="{FF2B5EF4-FFF2-40B4-BE49-F238E27FC236}">
              <a16:creationId xmlns=""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55" name="Text Box 17">
          <a:extLst>
            <a:ext uri="{FF2B5EF4-FFF2-40B4-BE49-F238E27FC236}">
              <a16:creationId xmlns=""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56" name="Text Box 18">
          <a:extLst>
            <a:ext uri="{FF2B5EF4-FFF2-40B4-BE49-F238E27FC236}">
              <a16:creationId xmlns=""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57" name="Text Box 16">
          <a:extLst>
            <a:ext uri="{FF2B5EF4-FFF2-40B4-BE49-F238E27FC236}">
              <a16:creationId xmlns=""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58" name="Text Box 17">
          <a:extLst>
            <a:ext uri="{FF2B5EF4-FFF2-40B4-BE49-F238E27FC236}">
              <a16:creationId xmlns=""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59" name="Text Box 18">
          <a:extLst>
            <a:ext uri="{FF2B5EF4-FFF2-40B4-BE49-F238E27FC236}">
              <a16:creationId xmlns=""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60" name="Text Box 19">
          <a:extLst>
            <a:ext uri="{FF2B5EF4-FFF2-40B4-BE49-F238E27FC236}">
              <a16:creationId xmlns=""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61" name="Text Box 16">
          <a:extLst>
            <a:ext uri="{FF2B5EF4-FFF2-40B4-BE49-F238E27FC236}">
              <a16:creationId xmlns=""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62" name="Text Box 17">
          <a:extLst>
            <a:ext uri="{FF2B5EF4-FFF2-40B4-BE49-F238E27FC236}">
              <a16:creationId xmlns=""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63" name="Text Box 18">
          <a:extLst>
            <a:ext uri="{FF2B5EF4-FFF2-40B4-BE49-F238E27FC236}">
              <a16:creationId xmlns=""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64" name="Text Box 19">
          <a:extLst>
            <a:ext uri="{FF2B5EF4-FFF2-40B4-BE49-F238E27FC236}">
              <a16:creationId xmlns=""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1965" name="Text Box 15">
          <a:extLst>
            <a:ext uri="{FF2B5EF4-FFF2-40B4-BE49-F238E27FC236}">
              <a16:creationId xmlns=""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1966" name="Text Box 15">
          <a:extLst>
            <a:ext uri="{FF2B5EF4-FFF2-40B4-BE49-F238E27FC236}">
              <a16:creationId xmlns=""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1967" name="Text Box 15">
          <a:extLst>
            <a:ext uri="{FF2B5EF4-FFF2-40B4-BE49-F238E27FC236}">
              <a16:creationId xmlns=""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1968" name="Text Box 15">
          <a:extLst>
            <a:ext uri="{FF2B5EF4-FFF2-40B4-BE49-F238E27FC236}">
              <a16:creationId xmlns=""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1969" name="Text Box 15">
          <a:extLst>
            <a:ext uri="{FF2B5EF4-FFF2-40B4-BE49-F238E27FC236}">
              <a16:creationId xmlns=""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1970" name="Text Box 15">
          <a:extLst>
            <a:ext uri="{FF2B5EF4-FFF2-40B4-BE49-F238E27FC236}">
              <a16:creationId xmlns=""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71" name="Text Box 16">
          <a:extLst>
            <a:ext uri="{FF2B5EF4-FFF2-40B4-BE49-F238E27FC236}">
              <a16:creationId xmlns=""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72" name="Text Box 17">
          <a:extLst>
            <a:ext uri="{FF2B5EF4-FFF2-40B4-BE49-F238E27FC236}">
              <a16:creationId xmlns=""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73" name="Text Box 18">
          <a:extLst>
            <a:ext uri="{FF2B5EF4-FFF2-40B4-BE49-F238E27FC236}">
              <a16:creationId xmlns=""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74" name="Text Box 19">
          <a:extLst>
            <a:ext uri="{FF2B5EF4-FFF2-40B4-BE49-F238E27FC236}">
              <a16:creationId xmlns=""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75" name="Text Box 16">
          <a:extLst>
            <a:ext uri="{FF2B5EF4-FFF2-40B4-BE49-F238E27FC236}">
              <a16:creationId xmlns=""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76" name="Text Box 17">
          <a:extLst>
            <a:ext uri="{FF2B5EF4-FFF2-40B4-BE49-F238E27FC236}">
              <a16:creationId xmlns=""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77" name="Text Box 18">
          <a:extLst>
            <a:ext uri="{FF2B5EF4-FFF2-40B4-BE49-F238E27FC236}">
              <a16:creationId xmlns=""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78" name="Text Box 19">
          <a:extLst>
            <a:ext uri="{FF2B5EF4-FFF2-40B4-BE49-F238E27FC236}">
              <a16:creationId xmlns=""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79" name="Text Box 16">
          <a:extLst>
            <a:ext uri="{FF2B5EF4-FFF2-40B4-BE49-F238E27FC236}">
              <a16:creationId xmlns=""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80" name="Text Box 17">
          <a:extLst>
            <a:ext uri="{FF2B5EF4-FFF2-40B4-BE49-F238E27FC236}">
              <a16:creationId xmlns=""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81" name="Text Box 18">
          <a:extLst>
            <a:ext uri="{FF2B5EF4-FFF2-40B4-BE49-F238E27FC236}">
              <a16:creationId xmlns=""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982" name="Text Box 19">
          <a:extLst>
            <a:ext uri="{FF2B5EF4-FFF2-40B4-BE49-F238E27FC236}">
              <a16:creationId xmlns=""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83" name="Text Box 16">
          <a:extLst>
            <a:ext uri="{FF2B5EF4-FFF2-40B4-BE49-F238E27FC236}">
              <a16:creationId xmlns=""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84" name="Text Box 17">
          <a:extLst>
            <a:ext uri="{FF2B5EF4-FFF2-40B4-BE49-F238E27FC236}">
              <a16:creationId xmlns=""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85" name="Text Box 18">
          <a:extLst>
            <a:ext uri="{FF2B5EF4-FFF2-40B4-BE49-F238E27FC236}">
              <a16:creationId xmlns=""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86" name="Text Box 19">
          <a:extLst>
            <a:ext uri="{FF2B5EF4-FFF2-40B4-BE49-F238E27FC236}">
              <a16:creationId xmlns=""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87" name="Text Box 16">
          <a:extLst>
            <a:ext uri="{FF2B5EF4-FFF2-40B4-BE49-F238E27FC236}">
              <a16:creationId xmlns=""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88" name="Text Box 17">
          <a:extLst>
            <a:ext uri="{FF2B5EF4-FFF2-40B4-BE49-F238E27FC236}">
              <a16:creationId xmlns=""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989" name="Text Box 18">
          <a:extLst>
            <a:ext uri="{FF2B5EF4-FFF2-40B4-BE49-F238E27FC236}">
              <a16:creationId xmlns=""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0" name="Text Box 16">
          <a:extLst>
            <a:ext uri="{FF2B5EF4-FFF2-40B4-BE49-F238E27FC236}">
              <a16:creationId xmlns=""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1" name="Text Box 17">
          <a:extLst>
            <a:ext uri="{FF2B5EF4-FFF2-40B4-BE49-F238E27FC236}">
              <a16:creationId xmlns=""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2" name="Text Box 18">
          <a:extLst>
            <a:ext uri="{FF2B5EF4-FFF2-40B4-BE49-F238E27FC236}">
              <a16:creationId xmlns=""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3" name="Text Box 19">
          <a:extLst>
            <a:ext uri="{FF2B5EF4-FFF2-40B4-BE49-F238E27FC236}">
              <a16:creationId xmlns=""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4" name="Text Box 16">
          <a:extLst>
            <a:ext uri="{FF2B5EF4-FFF2-40B4-BE49-F238E27FC236}">
              <a16:creationId xmlns=""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5" name="Text Box 17">
          <a:extLst>
            <a:ext uri="{FF2B5EF4-FFF2-40B4-BE49-F238E27FC236}">
              <a16:creationId xmlns=""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6" name="Text Box 18">
          <a:extLst>
            <a:ext uri="{FF2B5EF4-FFF2-40B4-BE49-F238E27FC236}">
              <a16:creationId xmlns=""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997" name="Text Box 19">
          <a:extLst>
            <a:ext uri="{FF2B5EF4-FFF2-40B4-BE49-F238E27FC236}">
              <a16:creationId xmlns=""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98" name="Text Box 16">
          <a:extLst>
            <a:ext uri="{FF2B5EF4-FFF2-40B4-BE49-F238E27FC236}">
              <a16:creationId xmlns=""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999" name="Text Box 17">
          <a:extLst>
            <a:ext uri="{FF2B5EF4-FFF2-40B4-BE49-F238E27FC236}">
              <a16:creationId xmlns=""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00" name="Text Box 18">
          <a:extLst>
            <a:ext uri="{FF2B5EF4-FFF2-40B4-BE49-F238E27FC236}">
              <a16:creationId xmlns=""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01" name="Text Box 19">
          <a:extLst>
            <a:ext uri="{FF2B5EF4-FFF2-40B4-BE49-F238E27FC236}">
              <a16:creationId xmlns=""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61691"/>
    <xdr:sp macro="" textlink="">
      <xdr:nvSpPr>
        <xdr:cNvPr id="2002" name="Text Box 15">
          <a:extLst>
            <a:ext uri="{FF2B5EF4-FFF2-40B4-BE49-F238E27FC236}">
              <a16:creationId xmlns=""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03" name="Text Box 16">
          <a:extLst>
            <a:ext uri="{FF2B5EF4-FFF2-40B4-BE49-F238E27FC236}">
              <a16:creationId xmlns=""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04" name="Text Box 17">
          <a:extLst>
            <a:ext uri="{FF2B5EF4-FFF2-40B4-BE49-F238E27FC236}">
              <a16:creationId xmlns=""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05" name="Text Box 18">
          <a:extLst>
            <a:ext uri="{FF2B5EF4-FFF2-40B4-BE49-F238E27FC236}">
              <a16:creationId xmlns=""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06" name="Text Box 19">
          <a:extLst>
            <a:ext uri="{FF2B5EF4-FFF2-40B4-BE49-F238E27FC236}">
              <a16:creationId xmlns=""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007" name="Text Box 15">
          <a:extLst>
            <a:ext uri="{FF2B5EF4-FFF2-40B4-BE49-F238E27FC236}">
              <a16:creationId xmlns=""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08" name="Text Box 16">
          <a:extLst>
            <a:ext uri="{FF2B5EF4-FFF2-40B4-BE49-F238E27FC236}">
              <a16:creationId xmlns=""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09" name="Text Box 17">
          <a:extLst>
            <a:ext uri="{FF2B5EF4-FFF2-40B4-BE49-F238E27FC236}">
              <a16:creationId xmlns=""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10" name="Text Box 18">
          <a:extLst>
            <a:ext uri="{FF2B5EF4-FFF2-40B4-BE49-F238E27FC236}">
              <a16:creationId xmlns=""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11" name="Text Box 19">
          <a:extLst>
            <a:ext uri="{FF2B5EF4-FFF2-40B4-BE49-F238E27FC236}">
              <a16:creationId xmlns=""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012" name="Text Box 15">
          <a:extLst>
            <a:ext uri="{FF2B5EF4-FFF2-40B4-BE49-F238E27FC236}">
              <a16:creationId xmlns=""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013" name="Text Box 15">
          <a:extLst>
            <a:ext uri="{FF2B5EF4-FFF2-40B4-BE49-F238E27FC236}">
              <a16:creationId xmlns=""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14" name="Text Box 16">
          <a:extLst>
            <a:ext uri="{FF2B5EF4-FFF2-40B4-BE49-F238E27FC236}">
              <a16:creationId xmlns=""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15" name="Text Box 17">
          <a:extLst>
            <a:ext uri="{FF2B5EF4-FFF2-40B4-BE49-F238E27FC236}">
              <a16:creationId xmlns=""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16" name="Text Box 18">
          <a:extLst>
            <a:ext uri="{FF2B5EF4-FFF2-40B4-BE49-F238E27FC236}">
              <a16:creationId xmlns=""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17" name="Text Box 19">
          <a:extLst>
            <a:ext uri="{FF2B5EF4-FFF2-40B4-BE49-F238E27FC236}">
              <a16:creationId xmlns=""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018" name="Text Box 15">
          <a:extLst>
            <a:ext uri="{FF2B5EF4-FFF2-40B4-BE49-F238E27FC236}">
              <a16:creationId xmlns=""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019" name="Text Box 15">
          <a:extLst>
            <a:ext uri="{FF2B5EF4-FFF2-40B4-BE49-F238E27FC236}">
              <a16:creationId xmlns=""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020" name="Text Box 15">
          <a:extLst>
            <a:ext uri="{FF2B5EF4-FFF2-40B4-BE49-F238E27FC236}">
              <a16:creationId xmlns=""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21" name="Text Box 16">
          <a:extLst>
            <a:ext uri="{FF2B5EF4-FFF2-40B4-BE49-F238E27FC236}">
              <a16:creationId xmlns=""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22" name="Text Box 17">
          <a:extLst>
            <a:ext uri="{FF2B5EF4-FFF2-40B4-BE49-F238E27FC236}">
              <a16:creationId xmlns=""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23" name="Text Box 18">
          <a:extLst>
            <a:ext uri="{FF2B5EF4-FFF2-40B4-BE49-F238E27FC236}">
              <a16:creationId xmlns=""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024" name="Text Box 15">
          <a:extLst>
            <a:ext uri="{FF2B5EF4-FFF2-40B4-BE49-F238E27FC236}">
              <a16:creationId xmlns=""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25" name="Text Box 16">
          <a:extLst>
            <a:ext uri="{FF2B5EF4-FFF2-40B4-BE49-F238E27FC236}">
              <a16:creationId xmlns=""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26" name="Text Box 17">
          <a:extLst>
            <a:ext uri="{FF2B5EF4-FFF2-40B4-BE49-F238E27FC236}">
              <a16:creationId xmlns=""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27" name="Text Box 18">
          <a:extLst>
            <a:ext uri="{FF2B5EF4-FFF2-40B4-BE49-F238E27FC236}">
              <a16:creationId xmlns=""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28" name="Text Box 19">
          <a:extLst>
            <a:ext uri="{FF2B5EF4-FFF2-40B4-BE49-F238E27FC236}">
              <a16:creationId xmlns=""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29" name="Text Box 16">
          <a:extLst>
            <a:ext uri="{FF2B5EF4-FFF2-40B4-BE49-F238E27FC236}">
              <a16:creationId xmlns=""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30" name="Text Box 17">
          <a:extLst>
            <a:ext uri="{FF2B5EF4-FFF2-40B4-BE49-F238E27FC236}">
              <a16:creationId xmlns=""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31" name="Text Box 18">
          <a:extLst>
            <a:ext uri="{FF2B5EF4-FFF2-40B4-BE49-F238E27FC236}">
              <a16:creationId xmlns=""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32" name="Text Box 19">
          <a:extLst>
            <a:ext uri="{FF2B5EF4-FFF2-40B4-BE49-F238E27FC236}">
              <a16:creationId xmlns=""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33" name="Text Box 16">
          <a:extLst>
            <a:ext uri="{FF2B5EF4-FFF2-40B4-BE49-F238E27FC236}">
              <a16:creationId xmlns=""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34" name="Text Box 17">
          <a:extLst>
            <a:ext uri="{FF2B5EF4-FFF2-40B4-BE49-F238E27FC236}">
              <a16:creationId xmlns=""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35" name="Text Box 18">
          <a:extLst>
            <a:ext uri="{FF2B5EF4-FFF2-40B4-BE49-F238E27FC236}">
              <a16:creationId xmlns=""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36" name="Text Box 19">
          <a:extLst>
            <a:ext uri="{FF2B5EF4-FFF2-40B4-BE49-F238E27FC236}">
              <a16:creationId xmlns=""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37" name="Text Box 16">
          <a:extLst>
            <a:ext uri="{FF2B5EF4-FFF2-40B4-BE49-F238E27FC236}">
              <a16:creationId xmlns=""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38" name="Text Box 17">
          <a:extLst>
            <a:ext uri="{FF2B5EF4-FFF2-40B4-BE49-F238E27FC236}">
              <a16:creationId xmlns=""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39" name="Text Box 18">
          <a:extLst>
            <a:ext uri="{FF2B5EF4-FFF2-40B4-BE49-F238E27FC236}">
              <a16:creationId xmlns=""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40" name="Text Box 19">
          <a:extLst>
            <a:ext uri="{FF2B5EF4-FFF2-40B4-BE49-F238E27FC236}">
              <a16:creationId xmlns=""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41" name="Text Box 16">
          <a:extLst>
            <a:ext uri="{FF2B5EF4-FFF2-40B4-BE49-F238E27FC236}">
              <a16:creationId xmlns=""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42" name="Text Box 17">
          <a:extLst>
            <a:ext uri="{FF2B5EF4-FFF2-40B4-BE49-F238E27FC236}">
              <a16:creationId xmlns=""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43" name="Text Box 18">
          <a:extLst>
            <a:ext uri="{FF2B5EF4-FFF2-40B4-BE49-F238E27FC236}">
              <a16:creationId xmlns=""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044" name="Text Box 19">
          <a:extLst>
            <a:ext uri="{FF2B5EF4-FFF2-40B4-BE49-F238E27FC236}">
              <a16:creationId xmlns=""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45" name="Text Box 16">
          <a:extLst>
            <a:ext uri="{FF2B5EF4-FFF2-40B4-BE49-F238E27FC236}">
              <a16:creationId xmlns=""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46" name="Text Box 17">
          <a:extLst>
            <a:ext uri="{FF2B5EF4-FFF2-40B4-BE49-F238E27FC236}">
              <a16:creationId xmlns=""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47" name="Text Box 18">
          <a:extLst>
            <a:ext uri="{FF2B5EF4-FFF2-40B4-BE49-F238E27FC236}">
              <a16:creationId xmlns=""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048" name="Text Box 19">
          <a:extLst>
            <a:ext uri="{FF2B5EF4-FFF2-40B4-BE49-F238E27FC236}">
              <a16:creationId xmlns=""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49" name="Text Box 16">
          <a:extLst>
            <a:ext uri="{FF2B5EF4-FFF2-40B4-BE49-F238E27FC236}">
              <a16:creationId xmlns=""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50" name="Text Box 17">
          <a:extLst>
            <a:ext uri="{FF2B5EF4-FFF2-40B4-BE49-F238E27FC236}">
              <a16:creationId xmlns=""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051" name="Text Box 18">
          <a:extLst>
            <a:ext uri="{FF2B5EF4-FFF2-40B4-BE49-F238E27FC236}">
              <a16:creationId xmlns=""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2" name="Text Box 16">
          <a:extLst>
            <a:ext uri="{FF2B5EF4-FFF2-40B4-BE49-F238E27FC236}">
              <a16:creationId xmlns=""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3" name="Text Box 17">
          <a:extLst>
            <a:ext uri="{FF2B5EF4-FFF2-40B4-BE49-F238E27FC236}">
              <a16:creationId xmlns=""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4" name="Text Box 18">
          <a:extLst>
            <a:ext uri="{FF2B5EF4-FFF2-40B4-BE49-F238E27FC236}">
              <a16:creationId xmlns=""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5" name="Text Box 19">
          <a:extLst>
            <a:ext uri="{FF2B5EF4-FFF2-40B4-BE49-F238E27FC236}">
              <a16:creationId xmlns=""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6" name="Text Box 16">
          <a:extLst>
            <a:ext uri="{FF2B5EF4-FFF2-40B4-BE49-F238E27FC236}">
              <a16:creationId xmlns=""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7" name="Text Box 17">
          <a:extLst>
            <a:ext uri="{FF2B5EF4-FFF2-40B4-BE49-F238E27FC236}">
              <a16:creationId xmlns=""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8" name="Text Box 18">
          <a:extLst>
            <a:ext uri="{FF2B5EF4-FFF2-40B4-BE49-F238E27FC236}">
              <a16:creationId xmlns=""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059" name="Text Box 19">
          <a:extLst>
            <a:ext uri="{FF2B5EF4-FFF2-40B4-BE49-F238E27FC236}">
              <a16:creationId xmlns=""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5" name="Text Box 16">
          <a:extLst>
            <a:ext uri="{FF2B5EF4-FFF2-40B4-BE49-F238E27FC236}">
              <a16:creationId xmlns=""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6" name="Text Box 17">
          <a:extLst>
            <a:ext uri="{FF2B5EF4-FFF2-40B4-BE49-F238E27FC236}">
              <a16:creationId xmlns=""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7" name="Text Box 18">
          <a:extLst>
            <a:ext uri="{FF2B5EF4-FFF2-40B4-BE49-F238E27FC236}">
              <a16:creationId xmlns=""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8" name="Text Box 19">
          <a:extLst>
            <a:ext uri="{FF2B5EF4-FFF2-40B4-BE49-F238E27FC236}">
              <a16:creationId xmlns=""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09" name="Text Box 16">
          <a:extLst>
            <a:ext uri="{FF2B5EF4-FFF2-40B4-BE49-F238E27FC236}">
              <a16:creationId xmlns=""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0" name="Text Box 17">
          <a:extLst>
            <a:ext uri="{FF2B5EF4-FFF2-40B4-BE49-F238E27FC236}">
              <a16:creationId xmlns=""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1" name="Text Box 18">
          <a:extLst>
            <a:ext uri="{FF2B5EF4-FFF2-40B4-BE49-F238E27FC236}">
              <a16:creationId xmlns=""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2" name="Text Box 19">
          <a:extLst>
            <a:ext uri="{FF2B5EF4-FFF2-40B4-BE49-F238E27FC236}">
              <a16:creationId xmlns=""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3" name="Text Box 16">
          <a:extLst>
            <a:ext uri="{FF2B5EF4-FFF2-40B4-BE49-F238E27FC236}">
              <a16:creationId xmlns=""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4" name="Text Box 17">
          <a:extLst>
            <a:ext uri="{FF2B5EF4-FFF2-40B4-BE49-F238E27FC236}">
              <a16:creationId xmlns=""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5" name="Text Box 18">
          <a:extLst>
            <a:ext uri="{FF2B5EF4-FFF2-40B4-BE49-F238E27FC236}">
              <a16:creationId xmlns=""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6" name="Text Box 19">
          <a:extLst>
            <a:ext uri="{FF2B5EF4-FFF2-40B4-BE49-F238E27FC236}">
              <a16:creationId xmlns=""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317" name="Text Box 15">
          <a:extLst>
            <a:ext uri="{FF2B5EF4-FFF2-40B4-BE49-F238E27FC236}">
              <a16:creationId xmlns=""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8" name="Text Box 16">
          <a:extLst>
            <a:ext uri="{FF2B5EF4-FFF2-40B4-BE49-F238E27FC236}">
              <a16:creationId xmlns=""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9" name="Text Box 17">
          <a:extLst>
            <a:ext uri="{FF2B5EF4-FFF2-40B4-BE49-F238E27FC236}">
              <a16:creationId xmlns=""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0" name="Text Box 18">
          <a:extLst>
            <a:ext uri="{FF2B5EF4-FFF2-40B4-BE49-F238E27FC236}">
              <a16:creationId xmlns=""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1" name="Text Box 19">
          <a:extLst>
            <a:ext uri="{FF2B5EF4-FFF2-40B4-BE49-F238E27FC236}">
              <a16:creationId xmlns=""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2" name="Text Box 16">
          <a:extLst>
            <a:ext uri="{FF2B5EF4-FFF2-40B4-BE49-F238E27FC236}">
              <a16:creationId xmlns=""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3" name="Text Box 17">
          <a:extLst>
            <a:ext uri="{FF2B5EF4-FFF2-40B4-BE49-F238E27FC236}">
              <a16:creationId xmlns=""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4" name="Text Box 18">
          <a:extLst>
            <a:ext uri="{FF2B5EF4-FFF2-40B4-BE49-F238E27FC236}">
              <a16:creationId xmlns=""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5" name="Text Box 16">
          <a:extLst>
            <a:ext uri="{FF2B5EF4-FFF2-40B4-BE49-F238E27FC236}">
              <a16:creationId xmlns=""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6" name="Text Box 17">
          <a:extLst>
            <a:ext uri="{FF2B5EF4-FFF2-40B4-BE49-F238E27FC236}">
              <a16:creationId xmlns=""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7" name="Text Box 18">
          <a:extLst>
            <a:ext uri="{FF2B5EF4-FFF2-40B4-BE49-F238E27FC236}">
              <a16:creationId xmlns=""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8" name="Text Box 19">
          <a:extLst>
            <a:ext uri="{FF2B5EF4-FFF2-40B4-BE49-F238E27FC236}">
              <a16:creationId xmlns=""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9" name="Text Box 16">
          <a:extLst>
            <a:ext uri="{FF2B5EF4-FFF2-40B4-BE49-F238E27FC236}">
              <a16:creationId xmlns=""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0" name="Text Box 17">
          <a:extLst>
            <a:ext uri="{FF2B5EF4-FFF2-40B4-BE49-F238E27FC236}">
              <a16:creationId xmlns=""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1" name="Text Box 18">
          <a:extLst>
            <a:ext uri="{FF2B5EF4-FFF2-40B4-BE49-F238E27FC236}">
              <a16:creationId xmlns=""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2" name="Text Box 19">
          <a:extLst>
            <a:ext uri="{FF2B5EF4-FFF2-40B4-BE49-F238E27FC236}">
              <a16:creationId xmlns=""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39" name="Text Box 16">
          <a:extLst>
            <a:ext uri="{FF2B5EF4-FFF2-40B4-BE49-F238E27FC236}">
              <a16:creationId xmlns=""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0" name="Text Box 17">
          <a:extLst>
            <a:ext uri="{FF2B5EF4-FFF2-40B4-BE49-F238E27FC236}">
              <a16:creationId xmlns=""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1" name="Text Box 18">
          <a:extLst>
            <a:ext uri="{FF2B5EF4-FFF2-40B4-BE49-F238E27FC236}">
              <a16:creationId xmlns=""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2" name="Text Box 19">
          <a:extLst>
            <a:ext uri="{FF2B5EF4-FFF2-40B4-BE49-F238E27FC236}">
              <a16:creationId xmlns=""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3" name="Text Box 16">
          <a:extLst>
            <a:ext uri="{FF2B5EF4-FFF2-40B4-BE49-F238E27FC236}">
              <a16:creationId xmlns=""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4" name="Text Box 17">
          <a:extLst>
            <a:ext uri="{FF2B5EF4-FFF2-40B4-BE49-F238E27FC236}">
              <a16:creationId xmlns=""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5" name="Text Box 18">
          <a:extLst>
            <a:ext uri="{FF2B5EF4-FFF2-40B4-BE49-F238E27FC236}">
              <a16:creationId xmlns=""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6" name="Text Box 19">
          <a:extLst>
            <a:ext uri="{FF2B5EF4-FFF2-40B4-BE49-F238E27FC236}">
              <a16:creationId xmlns=""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7" name="Text Box 16">
          <a:extLst>
            <a:ext uri="{FF2B5EF4-FFF2-40B4-BE49-F238E27FC236}">
              <a16:creationId xmlns=""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8" name="Text Box 17">
          <a:extLst>
            <a:ext uri="{FF2B5EF4-FFF2-40B4-BE49-F238E27FC236}">
              <a16:creationId xmlns=""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9" name="Text Box 18">
          <a:extLst>
            <a:ext uri="{FF2B5EF4-FFF2-40B4-BE49-F238E27FC236}">
              <a16:creationId xmlns=""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50" name="Text Box 19">
          <a:extLst>
            <a:ext uri="{FF2B5EF4-FFF2-40B4-BE49-F238E27FC236}">
              <a16:creationId xmlns=""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351" name="Text Box 15">
          <a:extLst>
            <a:ext uri="{FF2B5EF4-FFF2-40B4-BE49-F238E27FC236}">
              <a16:creationId xmlns=""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2" name="Text Box 16">
          <a:extLst>
            <a:ext uri="{FF2B5EF4-FFF2-40B4-BE49-F238E27FC236}">
              <a16:creationId xmlns=""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3" name="Text Box 17">
          <a:extLst>
            <a:ext uri="{FF2B5EF4-FFF2-40B4-BE49-F238E27FC236}">
              <a16:creationId xmlns=""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4" name="Text Box 18">
          <a:extLst>
            <a:ext uri="{FF2B5EF4-FFF2-40B4-BE49-F238E27FC236}">
              <a16:creationId xmlns=""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5" name="Text Box 19">
          <a:extLst>
            <a:ext uri="{FF2B5EF4-FFF2-40B4-BE49-F238E27FC236}">
              <a16:creationId xmlns=""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356" name="Text Box 15">
          <a:extLst>
            <a:ext uri="{FF2B5EF4-FFF2-40B4-BE49-F238E27FC236}">
              <a16:creationId xmlns=""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7" name="Text Box 16">
          <a:extLst>
            <a:ext uri="{FF2B5EF4-FFF2-40B4-BE49-F238E27FC236}">
              <a16:creationId xmlns=""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8" name="Text Box 17">
          <a:extLst>
            <a:ext uri="{FF2B5EF4-FFF2-40B4-BE49-F238E27FC236}">
              <a16:creationId xmlns=""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9" name="Text Box 18">
          <a:extLst>
            <a:ext uri="{FF2B5EF4-FFF2-40B4-BE49-F238E27FC236}">
              <a16:creationId xmlns=""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0" name="Text Box 16">
          <a:extLst>
            <a:ext uri="{FF2B5EF4-FFF2-40B4-BE49-F238E27FC236}">
              <a16:creationId xmlns=""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1" name="Text Box 17">
          <a:extLst>
            <a:ext uri="{FF2B5EF4-FFF2-40B4-BE49-F238E27FC236}">
              <a16:creationId xmlns=""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2" name="Text Box 18">
          <a:extLst>
            <a:ext uri="{FF2B5EF4-FFF2-40B4-BE49-F238E27FC236}">
              <a16:creationId xmlns=""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3" name="Text Box 19">
          <a:extLst>
            <a:ext uri="{FF2B5EF4-FFF2-40B4-BE49-F238E27FC236}">
              <a16:creationId xmlns=""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4" name="Text Box 16">
          <a:extLst>
            <a:ext uri="{FF2B5EF4-FFF2-40B4-BE49-F238E27FC236}">
              <a16:creationId xmlns=""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5" name="Text Box 17">
          <a:extLst>
            <a:ext uri="{FF2B5EF4-FFF2-40B4-BE49-F238E27FC236}">
              <a16:creationId xmlns=""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6" name="Text Box 18">
          <a:extLst>
            <a:ext uri="{FF2B5EF4-FFF2-40B4-BE49-F238E27FC236}">
              <a16:creationId xmlns=""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367" name="Text Box 15">
          <a:extLst>
            <a:ext uri="{FF2B5EF4-FFF2-40B4-BE49-F238E27FC236}">
              <a16:creationId xmlns=""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8" name="Text Box 16">
          <a:extLst>
            <a:ext uri="{FF2B5EF4-FFF2-40B4-BE49-F238E27FC236}">
              <a16:creationId xmlns=""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9" name="Text Box 17">
          <a:extLst>
            <a:ext uri="{FF2B5EF4-FFF2-40B4-BE49-F238E27FC236}">
              <a16:creationId xmlns=""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0" name="Text Box 18">
          <a:extLst>
            <a:ext uri="{FF2B5EF4-FFF2-40B4-BE49-F238E27FC236}">
              <a16:creationId xmlns=""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1" name="Text Box 19">
          <a:extLst>
            <a:ext uri="{FF2B5EF4-FFF2-40B4-BE49-F238E27FC236}">
              <a16:creationId xmlns=""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2" name="Text Box 16">
          <a:extLst>
            <a:ext uri="{FF2B5EF4-FFF2-40B4-BE49-F238E27FC236}">
              <a16:creationId xmlns=""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3" name="Text Box 17">
          <a:extLst>
            <a:ext uri="{FF2B5EF4-FFF2-40B4-BE49-F238E27FC236}">
              <a16:creationId xmlns=""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4" name="Text Box 18">
          <a:extLst>
            <a:ext uri="{FF2B5EF4-FFF2-40B4-BE49-F238E27FC236}">
              <a16:creationId xmlns=""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5" name="Text Box 19">
          <a:extLst>
            <a:ext uri="{FF2B5EF4-FFF2-40B4-BE49-F238E27FC236}">
              <a16:creationId xmlns=""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380" name="Text Box 15">
          <a:extLst>
            <a:ext uri="{FF2B5EF4-FFF2-40B4-BE49-F238E27FC236}">
              <a16:creationId xmlns=""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1" name="Text Box 16">
          <a:extLst>
            <a:ext uri="{FF2B5EF4-FFF2-40B4-BE49-F238E27FC236}">
              <a16:creationId xmlns=""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2" name="Text Box 17">
          <a:extLst>
            <a:ext uri="{FF2B5EF4-FFF2-40B4-BE49-F238E27FC236}">
              <a16:creationId xmlns=""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3" name="Text Box 18">
          <a:extLst>
            <a:ext uri="{FF2B5EF4-FFF2-40B4-BE49-F238E27FC236}">
              <a16:creationId xmlns=""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4" name="Text Box 19">
          <a:extLst>
            <a:ext uri="{FF2B5EF4-FFF2-40B4-BE49-F238E27FC236}">
              <a16:creationId xmlns=""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5" name="Text Box 16">
          <a:extLst>
            <a:ext uri="{FF2B5EF4-FFF2-40B4-BE49-F238E27FC236}">
              <a16:creationId xmlns=""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6" name="Text Box 17">
          <a:extLst>
            <a:ext uri="{FF2B5EF4-FFF2-40B4-BE49-F238E27FC236}">
              <a16:creationId xmlns=""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2387" name="Text Box 18">
          <a:extLst>
            <a:ext uri="{FF2B5EF4-FFF2-40B4-BE49-F238E27FC236}">
              <a16:creationId xmlns=""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8" name="Text Box 16">
          <a:extLst>
            <a:ext uri="{FF2B5EF4-FFF2-40B4-BE49-F238E27FC236}">
              <a16:creationId xmlns=""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9" name="Text Box 17">
          <a:extLst>
            <a:ext uri="{FF2B5EF4-FFF2-40B4-BE49-F238E27FC236}">
              <a16:creationId xmlns=""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0" name="Text Box 18">
          <a:extLst>
            <a:ext uri="{FF2B5EF4-FFF2-40B4-BE49-F238E27FC236}">
              <a16:creationId xmlns=""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1" name="Text Box 19">
          <a:extLst>
            <a:ext uri="{FF2B5EF4-FFF2-40B4-BE49-F238E27FC236}">
              <a16:creationId xmlns=""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2" name="Text Box 16">
          <a:extLst>
            <a:ext uri="{FF2B5EF4-FFF2-40B4-BE49-F238E27FC236}">
              <a16:creationId xmlns=""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393" name="Text Box 15">
          <a:extLst>
            <a:ext uri="{FF2B5EF4-FFF2-40B4-BE49-F238E27FC236}">
              <a16:creationId xmlns=""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2394" name="Text Box 15">
          <a:extLst>
            <a:ext uri="{FF2B5EF4-FFF2-40B4-BE49-F238E27FC236}">
              <a16:creationId xmlns=""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395" name="Text Box 15">
          <a:extLst>
            <a:ext uri="{FF2B5EF4-FFF2-40B4-BE49-F238E27FC236}">
              <a16:creationId xmlns=""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396" name="Text Box 15">
          <a:extLst>
            <a:ext uri="{FF2B5EF4-FFF2-40B4-BE49-F238E27FC236}">
              <a16:creationId xmlns=""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397" name="Text Box 15">
          <a:extLst>
            <a:ext uri="{FF2B5EF4-FFF2-40B4-BE49-F238E27FC236}">
              <a16:creationId xmlns=""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398" name="Text Box 15">
          <a:extLst>
            <a:ext uri="{FF2B5EF4-FFF2-40B4-BE49-F238E27FC236}">
              <a16:creationId xmlns=""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399" name="Text Box 15">
          <a:extLst>
            <a:ext uri="{FF2B5EF4-FFF2-40B4-BE49-F238E27FC236}">
              <a16:creationId xmlns=""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00" name="Text Box 16">
          <a:extLst>
            <a:ext uri="{FF2B5EF4-FFF2-40B4-BE49-F238E27FC236}">
              <a16:creationId xmlns=""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01" name="Text Box 17">
          <a:extLst>
            <a:ext uri="{FF2B5EF4-FFF2-40B4-BE49-F238E27FC236}">
              <a16:creationId xmlns=""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02" name="Text Box 18">
          <a:extLst>
            <a:ext uri="{FF2B5EF4-FFF2-40B4-BE49-F238E27FC236}">
              <a16:creationId xmlns=""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03" name="Text Box 19">
          <a:extLst>
            <a:ext uri="{FF2B5EF4-FFF2-40B4-BE49-F238E27FC236}">
              <a16:creationId xmlns=""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04" name="Text Box 16">
          <a:extLst>
            <a:ext uri="{FF2B5EF4-FFF2-40B4-BE49-F238E27FC236}">
              <a16:creationId xmlns=""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05" name="Text Box 17">
          <a:extLst>
            <a:ext uri="{FF2B5EF4-FFF2-40B4-BE49-F238E27FC236}">
              <a16:creationId xmlns=""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06" name="Text Box 18">
          <a:extLst>
            <a:ext uri="{FF2B5EF4-FFF2-40B4-BE49-F238E27FC236}">
              <a16:creationId xmlns=""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07" name="Text Box 19">
          <a:extLst>
            <a:ext uri="{FF2B5EF4-FFF2-40B4-BE49-F238E27FC236}">
              <a16:creationId xmlns=""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08" name="Text Box 16">
          <a:extLst>
            <a:ext uri="{FF2B5EF4-FFF2-40B4-BE49-F238E27FC236}">
              <a16:creationId xmlns=""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09" name="Text Box 17">
          <a:extLst>
            <a:ext uri="{FF2B5EF4-FFF2-40B4-BE49-F238E27FC236}">
              <a16:creationId xmlns=""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10" name="Text Box 18">
          <a:extLst>
            <a:ext uri="{FF2B5EF4-FFF2-40B4-BE49-F238E27FC236}">
              <a16:creationId xmlns=""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11" name="Text Box 19">
          <a:extLst>
            <a:ext uri="{FF2B5EF4-FFF2-40B4-BE49-F238E27FC236}">
              <a16:creationId xmlns=""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412" name="Text Box 15">
          <a:extLst>
            <a:ext uri="{FF2B5EF4-FFF2-40B4-BE49-F238E27FC236}">
              <a16:creationId xmlns=""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13" name="Text Box 16">
          <a:extLst>
            <a:ext uri="{FF2B5EF4-FFF2-40B4-BE49-F238E27FC236}">
              <a16:creationId xmlns=""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14" name="Text Box 17">
          <a:extLst>
            <a:ext uri="{FF2B5EF4-FFF2-40B4-BE49-F238E27FC236}">
              <a16:creationId xmlns=""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15" name="Text Box 18">
          <a:extLst>
            <a:ext uri="{FF2B5EF4-FFF2-40B4-BE49-F238E27FC236}">
              <a16:creationId xmlns=""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16" name="Text Box 19">
          <a:extLst>
            <a:ext uri="{FF2B5EF4-FFF2-40B4-BE49-F238E27FC236}">
              <a16:creationId xmlns=""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17" name="Text Box 16">
          <a:extLst>
            <a:ext uri="{FF2B5EF4-FFF2-40B4-BE49-F238E27FC236}">
              <a16:creationId xmlns=""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18" name="Text Box 17">
          <a:extLst>
            <a:ext uri="{FF2B5EF4-FFF2-40B4-BE49-F238E27FC236}">
              <a16:creationId xmlns=""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19" name="Text Box 18">
          <a:extLst>
            <a:ext uri="{FF2B5EF4-FFF2-40B4-BE49-F238E27FC236}">
              <a16:creationId xmlns=""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0" name="Text Box 16">
          <a:extLst>
            <a:ext uri="{FF2B5EF4-FFF2-40B4-BE49-F238E27FC236}">
              <a16:creationId xmlns=""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1" name="Text Box 17">
          <a:extLst>
            <a:ext uri="{FF2B5EF4-FFF2-40B4-BE49-F238E27FC236}">
              <a16:creationId xmlns=""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2" name="Text Box 18">
          <a:extLst>
            <a:ext uri="{FF2B5EF4-FFF2-40B4-BE49-F238E27FC236}">
              <a16:creationId xmlns=""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3" name="Text Box 19">
          <a:extLst>
            <a:ext uri="{FF2B5EF4-FFF2-40B4-BE49-F238E27FC236}">
              <a16:creationId xmlns=""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4" name="Text Box 16">
          <a:extLst>
            <a:ext uri="{FF2B5EF4-FFF2-40B4-BE49-F238E27FC236}">
              <a16:creationId xmlns=""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5" name="Text Box 17">
          <a:extLst>
            <a:ext uri="{FF2B5EF4-FFF2-40B4-BE49-F238E27FC236}">
              <a16:creationId xmlns=""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6" name="Text Box 18">
          <a:extLst>
            <a:ext uri="{FF2B5EF4-FFF2-40B4-BE49-F238E27FC236}">
              <a16:creationId xmlns=""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27" name="Text Box 19">
          <a:extLst>
            <a:ext uri="{FF2B5EF4-FFF2-40B4-BE49-F238E27FC236}">
              <a16:creationId xmlns=""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2428" name="Text Box 15">
          <a:extLst>
            <a:ext uri="{FF2B5EF4-FFF2-40B4-BE49-F238E27FC236}">
              <a16:creationId xmlns=""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429" name="Text Box 15">
          <a:extLst>
            <a:ext uri="{FF2B5EF4-FFF2-40B4-BE49-F238E27FC236}">
              <a16:creationId xmlns=""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430" name="Text Box 15">
          <a:extLst>
            <a:ext uri="{FF2B5EF4-FFF2-40B4-BE49-F238E27FC236}">
              <a16:creationId xmlns=""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431" name="Text Box 15">
          <a:extLst>
            <a:ext uri="{FF2B5EF4-FFF2-40B4-BE49-F238E27FC236}">
              <a16:creationId xmlns=""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432" name="Text Box 15">
          <a:extLst>
            <a:ext uri="{FF2B5EF4-FFF2-40B4-BE49-F238E27FC236}">
              <a16:creationId xmlns=""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433" name="Text Box 15">
          <a:extLst>
            <a:ext uri="{FF2B5EF4-FFF2-40B4-BE49-F238E27FC236}">
              <a16:creationId xmlns=""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34" name="Text Box 16">
          <a:extLst>
            <a:ext uri="{FF2B5EF4-FFF2-40B4-BE49-F238E27FC236}">
              <a16:creationId xmlns=""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35" name="Text Box 17">
          <a:extLst>
            <a:ext uri="{FF2B5EF4-FFF2-40B4-BE49-F238E27FC236}">
              <a16:creationId xmlns=""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36" name="Text Box 18">
          <a:extLst>
            <a:ext uri="{FF2B5EF4-FFF2-40B4-BE49-F238E27FC236}">
              <a16:creationId xmlns=""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37" name="Text Box 19">
          <a:extLst>
            <a:ext uri="{FF2B5EF4-FFF2-40B4-BE49-F238E27FC236}">
              <a16:creationId xmlns=""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38" name="Text Box 16">
          <a:extLst>
            <a:ext uri="{FF2B5EF4-FFF2-40B4-BE49-F238E27FC236}">
              <a16:creationId xmlns=""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39" name="Text Box 17">
          <a:extLst>
            <a:ext uri="{FF2B5EF4-FFF2-40B4-BE49-F238E27FC236}">
              <a16:creationId xmlns=""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40" name="Text Box 18">
          <a:extLst>
            <a:ext uri="{FF2B5EF4-FFF2-40B4-BE49-F238E27FC236}">
              <a16:creationId xmlns=""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41" name="Text Box 19">
          <a:extLst>
            <a:ext uri="{FF2B5EF4-FFF2-40B4-BE49-F238E27FC236}">
              <a16:creationId xmlns=""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42" name="Text Box 16">
          <a:extLst>
            <a:ext uri="{FF2B5EF4-FFF2-40B4-BE49-F238E27FC236}">
              <a16:creationId xmlns=""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43" name="Text Box 17">
          <a:extLst>
            <a:ext uri="{FF2B5EF4-FFF2-40B4-BE49-F238E27FC236}">
              <a16:creationId xmlns=""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44" name="Text Box 18">
          <a:extLst>
            <a:ext uri="{FF2B5EF4-FFF2-40B4-BE49-F238E27FC236}">
              <a16:creationId xmlns=""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45" name="Text Box 19">
          <a:extLst>
            <a:ext uri="{FF2B5EF4-FFF2-40B4-BE49-F238E27FC236}">
              <a16:creationId xmlns=""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446" name="Text Box 15">
          <a:extLst>
            <a:ext uri="{FF2B5EF4-FFF2-40B4-BE49-F238E27FC236}">
              <a16:creationId xmlns=""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47" name="Text Box 16">
          <a:extLst>
            <a:ext uri="{FF2B5EF4-FFF2-40B4-BE49-F238E27FC236}">
              <a16:creationId xmlns=""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48" name="Text Box 17">
          <a:extLst>
            <a:ext uri="{FF2B5EF4-FFF2-40B4-BE49-F238E27FC236}">
              <a16:creationId xmlns=""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49" name="Text Box 18">
          <a:extLst>
            <a:ext uri="{FF2B5EF4-FFF2-40B4-BE49-F238E27FC236}">
              <a16:creationId xmlns=""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50" name="Text Box 19">
          <a:extLst>
            <a:ext uri="{FF2B5EF4-FFF2-40B4-BE49-F238E27FC236}">
              <a16:creationId xmlns=""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451" name="Text Box 15">
          <a:extLst>
            <a:ext uri="{FF2B5EF4-FFF2-40B4-BE49-F238E27FC236}">
              <a16:creationId xmlns=""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52" name="Text Box 16">
          <a:extLst>
            <a:ext uri="{FF2B5EF4-FFF2-40B4-BE49-F238E27FC236}">
              <a16:creationId xmlns=""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53" name="Text Box 17">
          <a:extLst>
            <a:ext uri="{FF2B5EF4-FFF2-40B4-BE49-F238E27FC236}">
              <a16:creationId xmlns=""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54" name="Text Box 18">
          <a:extLst>
            <a:ext uri="{FF2B5EF4-FFF2-40B4-BE49-F238E27FC236}">
              <a16:creationId xmlns=""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55" name="Text Box 16">
          <a:extLst>
            <a:ext uri="{FF2B5EF4-FFF2-40B4-BE49-F238E27FC236}">
              <a16:creationId xmlns=""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56" name="Text Box 17">
          <a:extLst>
            <a:ext uri="{FF2B5EF4-FFF2-40B4-BE49-F238E27FC236}">
              <a16:creationId xmlns=""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57" name="Text Box 18">
          <a:extLst>
            <a:ext uri="{FF2B5EF4-FFF2-40B4-BE49-F238E27FC236}">
              <a16:creationId xmlns=""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58" name="Text Box 19">
          <a:extLst>
            <a:ext uri="{FF2B5EF4-FFF2-40B4-BE49-F238E27FC236}">
              <a16:creationId xmlns=""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59" name="Text Box 16">
          <a:extLst>
            <a:ext uri="{FF2B5EF4-FFF2-40B4-BE49-F238E27FC236}">
              <a16:creationId xmlns=""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60" name="Text Box 17">
          <a:extLst>
            <a:ext uri="{FF2B5EF4-FFF2-40B4-BE49-F238E27FC236}">
              <a16:creationId xmlns=""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61" name="Text Box 18">
          <a:extLst>
            <a:ext uri="{FF2B5EF4-FFF2-40B4-BE49-F238E27FC236}">
              <a16:creationId xmlns=""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462" name="Text Box 15">
          <a:extLst>
            <a:ext uri="{FF2B5EF4-FFF2-40B4-BE49-F238E27FC236}">
              <a16:creationId xmlns=""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63" name="Text Box 16">
          <a:extLst>
            <a:ext uri="{FF2B5EF4-FFF2-40B4-BE49-F238E27FC236}">
              <a16:creationId xmlns=""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64" name="Text Box 17">
          <a:extLst>
            <a:ext uri="{FF2B5EF4-FFF2-40B4-BE49-F238E27FC236}">
              <a16:creationId xmlns=""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65" name="Text Box 18">
          <a:extLst>
            <a:ext uri="{FF2B5EF4-FFF2-40B4-BE49-F238E27FC236}">
              <a16:creationId xmlns=""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66" name="Text Box 19">
          <a:extLst>
            <a:ext uri="{FF2B5EF4-FFF2-40B4-BE49-F238E27FC236}">
              <a16:creationId xmlns=""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67" name="Text Box 16">
          <a:extLst>
            <a:ext uri="{FF2B5EF4-FFF2-40B4-BE49-F238E27FC236}">
              <a16:creationId xmlns=""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68" name="Text Box 17">
          <a:extLst>
            <a:ext uri="{FF2B5EF4-FFF2-40B4-BE49-F238E27FC236}">
              <a16:creationId xmlns=""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69" name="Text Box 18">
          <a:extLst>
            <a:ext uri="{FF2B5EF4-FFF2-40B4-BE49-F238E27FC236}">
              <a16:creationId xmlns=""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70" name="Text Box 19">
          <a:extLst>
            <a:ext uri="{FF2B5EF4-FFF2-40B4-BE49-F238E27FC236}">
              <a16:creationId xmlns=""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71" name="Text Box 16">
          <a:extLst>
            <a:ext uri="{FF2B5EF4-FFF2-40B4-BE49-F238E27FC236}">
              <a16:creationId xmlns=""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72" name="Text Box 17">
          <a:extLst>
            <a:ext uri="{FF2B5EF4-FFF2-40B4-BE49-F238E27FC236}">
              <a16:creationId xmlns=""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73" name="Text Box 18">
          <a:extLst>
            <a:ext uri="{FF2B5EF4-FFF2-40B4-BE49-F238E27FC236}">
              <a16:creationId xmlns=""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474" name="Text Box 19">
          <a:extLst>
            <a:ext uri="{FF2B5EF4-FFF2-40B4-BE49-F238E27FC236}">
              <a16:creationId xmlns=""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475" name="Text Box 15">
          <a:extLst>
            <a:ext uri="{FF2B5EF4-FFF2-40B4-BE49-F238E27FC236}">
              <a16:creationId xmlns=""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76" name="Text Box 16">
          <a:extLst>
            <a:ext uri="{FF2B5EF4-FFF2-40B4-BE49-F238E27FC236}">
              <a16:creationId xmlns=""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77" name="Text Box 17">
          <a:extLst>
            <a:ext uri="{FF2B5EF4-FFF2-40B4-BE49-F238E27FC236}">
              <a16:creationId xmlns=""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78" name="Text Box 18">
          <a:extLst>
            <a:ext uri="{FF2B5EF4-FFF2-40B4-BE49-F238E27FC236}">
              <a16:creationId xmlns=""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79" name="Text Box 19">
          <a:extLst>
            <a:ext uri="{FF2B5EF4-FFF2-40B4-BE49-F238E27FC236}">
              <a16:creationId xmlns=""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80" name="Text Box 16">
          <a:extLst>
            <a:ext uri="{FF2B5EF4-FFF2-40B4-BE49-F238E27FC236}">
              <a16:creationId xmlns=""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81" name="Text Box 17">
          <a:extLst>
            <a:ext uri="{FF2B5EF4-FFF2-40B4-BE49-F238E27FC236}">
              <a16:creationId xmlns=""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2482" name="Text Box 18">
          <a:extLst>
            <a:ext uri="{FF2B5EF4-FFF2-40B4-BE49-F238E27FC236}">
              <a16:creationId xmlns=""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83" name="Text Box 16">
          <a:extLst>
            <a:ext uri="{FF2B5EF4-FFF2-40B4-BE49-F238E27FC236}">
              <a16:creationId xmlns=""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84" name="Text Box 17">
          <a:extLst>
            <a:ext uri="{FF2B5EF4-FFF2-40B4-BE49-F238E27FC236}">
              <a16:creationId xmlns=""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85" name="Text Box 18">
          <a:extLst>
            <a:ext uri="{FF2B5EF4-FFF2-40B4-BE49-F238E27FC236}">
              <a16:creationId xmlns=""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86" name="Text Box 19">
          <a:extLst>
            <a:ext uri="{FF2B5EF4-FFF2-40B4-BE49-F238E27FC236}">
              <a16:creationId xmlns=""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487" name="Text Box 16">
          <a:extLst>
            <a:ext uri="{FF2B5EF4-FFF2-40B4-BE49-F238E27FC236}">
              <a16:creationId xmlns=""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488" name="Text Box 15">
          <a:extLst>
            <a:ext uri="{FF2B5EF4-FFF2-40B4-BE49-F238E27FC236}">
              <a16:creationId xmlns=""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2489" name="Text Box 15">
          <a:extLst>
            <a:ext uri="{FF2B5EF4-FFF2-40B4-BE49-F238E27FC236}">
              <a16:creationId xmlns=""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490" name="Text Box 15">
          <a:extLst>
            <a:ext uri="{FF2B5EF4-FFF2-40B4-BE49-F238E27FC236}">
              <a16:creationId xmlns=""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491" name="Text Box 15">
          <a:extLst>
            <a:ext uri="{FF2B5EF4-FFF2-40B4-BE49-F238E27FC236}">
              <a16:creationId xmlns=""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492" name="Text Box 15">
          <a:extLst>
            <a:ext uri="{FF2B5EF4-FFF2-40B4-BE49-F238E27FC236}">
              <a16:creationId xmlns=""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493" name="Text Box 15">
          <a:extLst>
            <a:ext uri="{FF2B5EF4-FFF2-40B4-BE49-F238E27FC236}">
              <a16:creationId xmlns=""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494" name="Text Box 15">
          <a:extLst>
            <a:ext uri="{FF2B5EF4-FFF2-40B4-BE49-F238E27FC236}">
              <a16:creationId xmlns=""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95" name="Text Box 16">
          <a:extLst>
            <a:ext uri="{FF2B5EF4-FFF2-40B4-BE49-F238E27FC236}">
              <a16:creationId xmlns=""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96" name="Text Box 17">
          <a:extLst>
            <a:ext uri="{FF2B5EF4-FFF2-40B4-BE49-F238E27FC236}">
              <a16:creationId xmlns=""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97" name="Text Box 18">
          <a:extLst>
            <a:ext uri="{FF2B5EF4-FFF2-40B4-BE49-F238E27FC236}">
              <a16:creationId xmlns=""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498" name="Text Box 19">
          <a:extLst>
            <a:ext uri="{FF2B5EF4-FFF2-40B4-BE49-F238E27FC236}">
              <a16:creationId xmlns=""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499" name="Text Box 16">
          <a:extLst>
            <a:ext uri="{FF2B5EF4-FFF2-40B4-BE49-F238E27FC236}">
              <a16:creationId xmlns=""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00" name="Text Box 17">
          <a:extLst>
            <a:ext uri="{FF2B5EF4-FFF2-40B4-BE49-F238E27FC236}">
              <a16:creationId xmlns=""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01" name="Text Box 18">
          <a:extLst>
            <a:ext uri="{FF2B5EF4-FFF2-40B4-BE49-F238E27FC236}">
              <a16:creationId xmlns=""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02" name="Text Box 19">
          <a:extLst>
            <a:ext uri="{FF2B5EF4-FFF2-40B4-BE49-F238E27FC236}">
              <a16:creationId xmlns=""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03" name="Text Box 16">
          <a:extLst>
            <a:ext uri="{FF2B5EF4-FFF2-40B4-BE49-F238E27FC236}">
              <a16:creationId xmlns=""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04" name="Text Box 17">
          <a:extLst>
            <a:ext uri="{FF2B5EF4-FFF2-40B4-BE49-F238E27FC236}">
              <a16:creationId xmlns=""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05" name="Text Box 18">
          <a:extLst>
            <a:ext uri="{FF2B5EF4-FFF2-40B4-BE49-F238E27FC236}">
              <a16:creationId xmlns=""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06" name="Text Box 19">
          <a:extLst>
            <a:ext uri="{FF2B5EF4-FFF2-40B4-BE49-F238E27FC236}">
              <a16:creationId xmlns=""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507" name="Text Box 15">
          <a:extLst>
            <a:ext uri="{FF2B5EF4-FFF2-40B4-BE49-F238E27FC236}">
              <a16:creationId xmlns=""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08" name="Text Box 16">
          <a:extLst>
            <a:ext uri="{FF2B5EF4-FFF2-40B4-BE49-F238E27FC236}">
              <a16:creationId xmlns=""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09" name="Text Box 17">
          <a:extLst>
            <a:ext uri="{FF2B5EF4-FFF2-40B4-BE49-F238E27FC236}">
              <a16:creationId xmlns=""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10" name="Text Box 18">
          <a:extLst>
            <a:ext uri="{FF2B5EF4-FFF2-40B4-BE49-F238E27FC236}">
              <a16:creationId xmlns=""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11" name="Text Box 19">
          <a:extLst>
            <a:ext uri="{FF2B5EF4-FFF2-40B4-BE49-F238E27FC236}">
              <a16:creationId xmlns=""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12" name="Text Box 16">
          <a:extLst>
            <a:ext uri="{FF2B5EF4-FFF2-40B4-BE49-F238E27FC236}">
              <a16:creationId xmlns=""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13" name="Text Box 17">
          <a:extLst>
            <a:ext uri="{FF2B5EF4-FFF2-40B4-BE49-F238E27FC236}">
              <a16:creationId xmlns=""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14" name="Text Box 18">
          <a:extLst>
            <a:ext uri="{FF2B5EF4-FFF2-40B4-BE49-F238E27FC236}">
              <a16:creationId xmlns=""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15" name="Text Box 16">
          <a:extLst>
            <a:ext uri="{FF2B5EF4-FFF2-40B4-BE49-F238E27FC236}">
              <a16:creationId xmlns=""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16" name="Text Box 17">
          <a:extLst>
            <a:ext uri="{FF2B5EF4-FFF2-40B4-BE49-F238E27FC236}">
              <a16:creationId xmlns=""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17" name="Text Box 18">
          <a:extLst>
            <a:ext uri="{FF2B5EF4-FFF2-40B4-BE49-F238E27FC236}">
              <a16:creationId xmlns=""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18" name="Text Box 19">
          <a:extLst>
            <a:ext uri="{FF2B5EF4-FFF2-40B4-BE49-F238E27FC236}">
              <a16:creationId xmlns=""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19" name="Text Box 16">
          <a:extLst>
            <a:ext uri="{FF2B5EF4-FFF2-40B4-BE49-F238E27FC236}">
              <a16:creationId xmlns=""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20" name="Text Box 17">
          <a:extLst>
            <a:ext uri="{FF2B5EF4-FFF2-40B4-BE49-F238E27FC236}">
              <a16:creationId xmlns=""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21" name="Text Box 18">
          <a:extLst>
            <a:ext uri="{FF2B5EF4-FFF2-40B4-BE49-F238E27FC236}">
              <a16:creationId xmlns=""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22" name="Text Box 19">
          <a:extLst>
            <a:ext uri="{FF2B5EF4-FFF2-40B4-BE49-F238E27FC236}">
              <a16:creationId xmlns=""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2523" name="Text Box 15">
          <a:extLst>
            <a:ext uri="{FF2B5EF4-FFF2-40B4-BE49-F238E27FC236}">
              <a16:creationId xmlns=""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524" name="Text Box 15">
          <a:extLst>
            <a:ext uri="{FF2B5EF4-FFF2-40B4-BE49-F238E27FC236}">
              <a16:creationId xmlns=""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525" name="Text Box 15">
          <a:extLst>
            <a:ext uri="{FF2B5EF4-FFF2-40B4-BE49-F238E27FC236}">
              <a16:creationId xmlns=""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26" name="Text Box 15">
          <a:extLst>
            <a:ext uri="{FF2B5EF4-FFF2-40B4-BE49-F238E27FC236}">
              <a16:creationId xmlns=""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527" name="Text Box 15">
          <a:extLst>
            <a:ext uri="{FF2B5EF4-FFF2-40B4-BE49-F238E27FC236}">
              <a16:creationId xmlns=""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528" name="Text Box 15">
          <a:extLst>
            <a:ext uri="{FF2B5EF4-FFF2-40B4-BE49-F238E27FC236}">
              <a16:creationId xmlns=""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29" name="Text Box 16">
          <a:extLst>
            <a:ext uri="{FF2B5EF4-FFF2-40B4-BE49-F238E27FC236}">
              <a16:creationId xmlns=""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30" name="Text Box 17">
          <a:extLst>
            <a:ext uri="{FF2B5EF4-FFF2-40B4-BE49-F238E27FC236}">
              <a16:creationId xmlns=""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31" name="Text Box 18">
          <a:extLst>
            <a:ext uri="{FF2B5EF4-FFF2-40B4-BE49-F238E27FC236}">
              <a16:creationId xmlns=""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32" name="Text Box 19">
          <a:extLst>
            <a:ext uri="{FF2B5EF4-FFF2-40B4-BE49-F238E27FC236}">
              <a16:creationId xmlns=""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33" name="Text Box 16">
          <a:extLst>
            <a:ext uri="{FF2B5EF4-FFF2-40B4-BE49-F238E27FC236}">
              <a16:creationId xmlns=""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34" name="Text Box 17">
          <a:extLst>
            <a:ext uri="{FF2B5EF4-FFF2-40B4-BE49-F238E27FC236}">
              <a16:creationId xmlns=""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35" name="Text Box 18">
          <a:extLst>
            <a:ext uri="{FF2B5EF4-FFF2-40B4-BE49-F238E27FC236}">
              <a16:creationId xmlns=""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36" name="Text Box 19">
          <a:extLst>
            <a:ext uri="{FF2B5EF4-FFF2-40B4-BE49-F238E27FC236}">
              <a16:creationId xmlns=""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37" name="Text Box 16">
          <a:extLst>
            <a:ext uri="{FF2B5EF4-FFF2-40B4-BE49-F238E27FC236}">
              <a16:creationId xmlns=""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38" name="Text Box 17">
          <a:extLst>
            <a:ext uri="{FF2B5EF4-FFF2-40B4-BE49-F238E27FC236}">
              <a16:creationId xmlns=""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39" name="Text Box 18">
          <a:extLst>
            <a:ext uri="{FF2B5EF4-FFF2-40B4-BE49-F238E27FC236}">
              <a16:creationId xmlns=""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40" name="Text Box 19">
          <a:extLst>
            <a:ext uri="{FF2B5EF4-FFF2-40B4-BE49-F238E27FC236}">
              <a16:creationId xmlns=""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541" name="Text Box 15">
          <a:extLst>
            <a:ext uri="{FF2B5EF4-FFF2-40B4-BE49-F238E27FC236}">
              <a16:creationId xmlns=""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42" name="Text Box 16">
          <a:extLst>
            <a:ext uri="{FF2B5EF4-FFF2-40B4-BE49-F238E27FC236}">
              <a16:creationId xmlns=""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43" name="Text Box 17">
          <a:extLst>
            <a:ext uri="{FF2B5EF4-FFF2-40B4-BE49-F238E27FC236}">
              <a16:creationId xmlns=""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44" name="Text Box 18">
          <a:extLst>
            <a:ext uri="{FF2B5EF4-FFF2-40B4-BE49-F238E27FC236}">
              <a16:creationId xmlns=""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45" name="Text Box 19">
          <a:extLst>
            <a:ext uri="{FF2B5EF4-FFF2-40B4-BE49-F238E27FC236}">
              <a16:creationId xmlns=""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546" name="Text Box 15">
          <a:extLst>
            <a:ext uri="{FF2B5EF4-FFF2-40B4-BE49-F238E27FC236}">
              <a16:creationId xmlns=""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47" name="Text Box 16">
          <a:extLst>
            <a:ext uri="{FF2B5EF4-FFF2-40B4-BE49-F238E27FC236}">
              <a16:creationId xmlns=""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48" name="Text Box 17">
          <a:extLst>
            <a:ext uri="{FF2B5EF4-FFF2-40B4-BE49-F238E27FC236}">
              <a16:creationId xmlns=""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49" name="Text Box 18">
          <a:extLst>
            <a:ext uri="{FF2B5EF4-FFF2-40B4-BE49-F238E27FC236}">
              <a16:creationId xmlns=""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50" name="Text Box 16">
          <a:extLst>
            <a:ext uri="{FF2B5EF4-FFF2-40B4-BE49-F238E27FC236}">
              <a16:creationId xmlns=""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51" name="Text Box 17">
          <a:extLst>
            <a:ext uri="{FF2B5EF4-FFF2-40B4-BE49-F238E27FC236}">
              <a16:creationId xmlns=""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52" name="Text Box 18">
          <a:extLst>
            <a:ext uri="{FF2B5EF4-FFF2-40B4-BE49-F238E27FC236}">
              <a16:creationId xmlns=""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53" name="Text Box 19">
          <a:extLst>
            <a:ext uri="{FF2B5EF4-FFF2-40B4-BE49-F238E27FC236}">
              <a16:creationId xmlns=""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54" name="Text Box 16">
          <a:extLst>
            <a:ext uri="{FF2B5EF4-FFF2-40B4-BE49-F238E27FC236}">
              <a16:creationId xmlns=""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55" name="Text Box 17">
          <a:extLst>
            <a:ext uri="{FF2B5EF4-FFF2-40B4-BE49-F238E27FC236}">
              <a16:creationId xmlns=""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56" name="Text Box 18">
          <a:extLst>
            <a:ext uri="{FF2B5EF4-FFF2-40B4-BE49-F238E27FC236}">
              <a16:creationId xmlns=""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557" name="Text Box 15">
          <a:extLst>
            <a:ext uri="{FF2B5EF4-FFF2-40B4-BE49-F238E27FC236}">
              <a16:creationId xmlns=""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58" name="Text Box 16">
          <a:extLst>
            <a:ext uri="{FF2B5EF4-FFF2-40B4-BE49-F238E27FC236}">
              <a16:creationId xmlns=""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59" name="Text Box 17">
          <a:extLst>
            <a:ext uri="{FF2B5EF4-FFF2-40B4-BE49-F238E27FC236}">
              <a16:creationId xmlns=""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60" name="Text Box 18">
          <a:extLst>
            <a:ext uri="{FF2B5EF4-FFF2-40B4-BE49-F238E27FC236}">
              <a16:creationId xmlns=""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61" name="Text Box 19">
          <a:extLst>
            <a:ext uri="{FF2B5EF4-FFF2-40B4-BE49-F238E27FC236}">
              <a16:creationId xmlns=""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62" name="Text Box 16">
          <a:extLst>
            <a:ext uri="{FF2B5EF4-FFF2-40B4-BE49-F238E27FC236}">
              <a16:creationId xmlns=""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63" name="Text Box 17">
          <a:extLst>
            <a:ext uri="{FF2B5EF4-FFF2-40B4-BE49-F238E27FC236}">
              <a16:creationId xmlns=""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64" name="Text Box 18">
          <a:extLst>
            <a:ext uri="{FF2B5EF4-FFF2-40B4-BE49-F238E27FC236}">
              <a16:creationId xmlns=""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65" name="Text Box 19">
          <a:extLst>
            <a:ext uri="{FF2B5EF4-FFF2-40B4-BE49-F238E27FC236}">
              <a16:creationId xmlns=""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66" name="Text Box 16">
          <a:extLst>
            <a:ext uri="{FF2B5EF4-FFF2-40B4-BE49-F238E27FC236}">
              <a16:creationId xmlns=""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67" name="Text Box 17">
          <a:extLst>
            <a:ext uri="{FF2B5EF4-FFF2-40B4-BE49-F238E27FC236}">
              <a16:creationId xmlns=""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68" name="Text Box 18">
          <a:extLst>
            <a:ext uri="{FF2B5EF4-FFF2-40B4-BE49-F238E27FC236}">
              <a16:creationId xmlns=""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69" name="Text Box 19">
          <a:extLst>
            <a:ext uri="{FF2B5EF4-FFF2-40B4-BE49-F238E27FC236}">
              <a16:creationId xmlns=""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570" name="Text Box 15">
          <a:extLst>
            <a:ext uri="{FF2B5EF4-FFF2-40B4-BE49-F238E27FC236}">
              <a16:creationId xmlns=""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71" name="Text Box 16">
          <a:extLst>
            <a:ext uri="{FF2B5EF4-FFF2-40B4-BE49-F238E27FC236}">
              <a16:creationId xmlns=""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72" name="Text Box 17">
          <a:extLst>
            <a:ext uri="{FF2B5EF4-FFF2-40B4-BE49-F238E27FC236}">
              <a16:creationId xmlns=""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73" name="Text Box 18">
          <a:extLst>
            <a:ext uri="{FF2B5EF4-FFF2-40B4-BE49-F238E27FC236}">
              <a16:creationId xmlns=""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74" name="Text Box 19">
          <a:extLst>
            <a:ext uri="{FF2B5EF4-FFF2-40B4-BE49-F238E27FC236}">
              <a16:creationId xmlns=""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75" name="Text Box 16">
          <a:extLst>
            <a:ext uri="{FF2B5EF4-FFF2-40B4-BE49-F238E27FC236}">
              <a16:creationId xmlns=""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76" name="Text Box 17">
          <a:extLst>
            <a:ext uri="{FF2B5EF4-FFF2-40B4-BE49-F238E27FC236}">
              <a16:creationId xmlns=""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2577" name="Text Box 18">
          <a:extLst>
            <a:ext uri="{FF2B5EF4-FFF2-40B4-BE49-F238E27FC236}">
              <a16:creationId xmlns=""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78" name="Text Box 16">
          <a:extLst>
            <a:ext uri="{FF2B5EF4-FFF2-40B4-BE49-F238E27FC236}">
              <a16:creationId xmlns=""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79" name="Text Box 17">
          <a:extLst>
            <a:ext uri="{FF2B5EF4-FFF2-40B4-BE49-F238E27FC236}">
              <a16:creationId xmlns=""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80" name="Text Box 18">
          <a:extLst>
            <a:ext uri="{FF2B5EF4-FFF2-40B4-BE49-F238E27FC236}">
              <a16:creationId xmlns=""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81" name="Text Box 19">
          <a:extLst>
            <a:ext uri="{FF2B5EF4-FFF2-40B4-BE49-F238E27FC236}">
              <a16:creationId xmlns=""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582" name="Text Box 16">
          <a:extLst>
            <a:ext uri="{FF2B5EF4-FFF2-40B4-BE49-F238E27FC236}">
              <a16:creationId xmlns=""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583" name="Text Box 15">
          <a:extLst>
            <a:ext uri="{FF2B5EF4-FFF2-40B4-BE49-F238E27FC236}">
              <a16:creationId xmlns=""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2584" name="Text Box 15">
          <a:extLst>
            <a:ext uri="{FF2B5EF4-FFF2-40B4-BE49-F238E27FC236}">
              <a16:creationId xmlns=""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585" name="Text Box 15">
          <a:extLst>
            <a:ext uri="{FF2B5EF4-FFF2-40B4-BE49-F238E27FC236}">
              <a16:creationId xmlns=""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586" name="Text Box 15">
          <a:extLst>
            <a:ext uri="{FF2B5EF4-FFF2-40B4-BE49-F238E27FC236}">
              <a16:creationId xmlns=""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587" name="Text Box 15">
          <a:extLst>
            <a:ext uri="{FF2B5EF4-FFF2-40B4-BE49-F238E27FC236}">
              <a16:creationId xmlns=""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588" name="Text Box 15">
          <a:extLst>
            <a:ext uri="{FF2B5EF4-FFF2-40B4-BE49-F238E27FC236}">
              <a16:creationId xmlns=""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589" name="Text Box 15">
          <a:extLst>
            <a:ext uri="{FF2B5EF4-FFF2-40B4-BE49-F238E27FC236}">
              <a16:creationId xmlns=""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90" name="Text Box 16">
          <a:extLst>
            <a:ext uri="{FF2B5EF4-FFF2-40B4-BE49-F238E27FC236}">
              <a16:creationId xmlns=""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91" name="Text Box 17">
          <a:extLst>
            <a:ext uri="{FF2B5EF4-FFF2-40B4-BE49-F238E27FC236}">
              <a16:creationId xmlns=""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92" name="Text Box 18">
          <a:extLst>
            <a:ext uri="{FF2B5EF4-FFF2-40B4-BE49-F238E27FC236}">
              <a16:creationId xmlns=""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593" name="Text Box 19">
          <a:extLst>
            <a:ext uri="{FF2B5EF4-FFF2-40B4-BE49-F238E27FC236}">
              <a16:creationId xmlns=""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94" name="Text Box 16">
          <a:extLst>
            <a:ext uri="{FF2B5EF4-FFF2-40B4-BE49-F238E27FC236}">
              <a16:creationId xmlns=""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95" name="Text Box 17">
          <a:extLst>
            <a:ext uri="{FF2B5EF4-FFF2-40B4-BE49-F238E27FC236}">
              <a16:creationId xmlns=""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96" name="Text Box 18">
          <a:extLst>
            <a:ext uri="{FF2B5EF4-FFF2-40B4-BE49-F238E27FC236}">
              <a16:creationId xmlns=""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597" name="Text Box 19">
          <a:extLst>
            <a:ext uri="{FF2B5EF4-FFF2-40B4-BE49-F238E27FC236}">
              <a16:creationId xmlns=""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98" name="Text Box 16">
          <a:extLst>
            <a:ext uri="{FF2B5EF4-FFF2-40B4-BE49-F238E27FC236}">
              <a16:creationId xmlns=""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599" name="Text Box 17">
          <a:extLst>
            <a:ext uri="{FF2B5EF4-FFF2-40B4-BE49-F238E27FC236}">
              <a16:creationId xmlns=""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00" name="Text Box 18">
          <a:extLst>
            <a:ext uri="{FF2B5EF4-FFF2-40B4-BE49-F238E27FC236}">
              <a16:creationId xmlns=""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01" name="Text Box 19">
          <a:extLst>
            <a:ext uri="{FF2B5EF4-FFF2-40B4-BE49-F238E27FC236}">
              <a16:creationId xmlns=""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602" name="Text Box 15">
          <a:extLst>
            <a:ext uri="{FF2B5EF4-FFF2-40B4-BE49-F238E27FC236}">
              <a16:creationId xmlns=""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03" name="Text Box 16">
          <a:extLst>
            <a:ext uri="{FF2B5EF4-FFF2-40B4-BE49-F238E27FC236}">
              <a16:creationId xmlns=""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04" name="Text Box 17">
          <a:extLst>
            <a:ext uri="{FF2B5EF4-FFF2-40B4-BE49-F238E27FC236}">
              <a16:creationId xmlns=""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05" name="Text Box 18">
          <a:extLst>
            <a:ext uri="{FF2B5EF4-FFF2-40B4-BE49-F238E27FC236}">
              <a16:creationId xmlns=""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06" name="Text Box 19">
          <a:extLst>
            <a:ext uri="{FF2B5EF4-FFF2-40B4-BE49-F238E27FC236}">
              <a16:creationId xmlns=""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07" name="Text Box 16">
          <a:extLst>
            <a:ext uri="{FF2B5EF4-FFF2-40B4-BE49-F238E27FC236}">
              <a16:creationId xmlns=""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08" name="Text Box 17">
          <a:extLst>
            <a:ext uri="{FF2B5EF4-FFF2-40B4-BE49-F238E27FC236}">
              <a16:creationId xmlns=""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09" name="Text Box 18">
          <a:extLst>
            <a:ext uri="{FF2B5EF4-FFF2-40B4-BE49-F238E27FC236}">
              <a16:creationId xmlns=""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0" name="Text Box 16">
          <a:extLst>
            <a:ext uri="{FF2B5EF4-FFF2-40B4-BE49-F238E27FC236}">
              <a16:creationId xmlns=""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1" name="Text Box 17">
          <a:extLst>
            <a:ext uri="{FF2B5EF4-FFF2-40B4-BE49-F238E27FC236}">
              <a16:creationId xmlns=""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2" name="Text Box 18">
          <a:extLst>
            <a:ext uri="{FF2B5EF4-FFF2-40B4-BE49-F238E27FC236}">
              <a16:creationId xmlns=""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3" name="Text Box 19">
          <a:extLst>
            <a:ext uri="{FF2B5EF4-FFF2-40B4-BE49-F238E27FC236}">
              <a16:creationId xmlns=""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4" name="Text Box 16">
          <a:extLst>
            <a:ext uri="{FF2B5EF4-FFF2-40B4-BE49-F238E27FC236}">
              <a16:creationId xmlns=""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5" name="Text Box 17">
          <a:extLst>
            <a:ext uri="{FF2B5EF4-FFF2-40B4-BE49-F238E27FC236}">
              <a16:creationId xmlns=""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6" name="Text Box 18">
          <a:extLst>
            <a:ext uri="{FF2B5EF4-FFF2-40B4-BE49-F238E27FC236}">
              <a16:creationId xmlns=""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17" name="Text Box 19">
          <a:extLst>
            <a:ext uri="{FF2B5EF4-FFF2-40B4-BE49-F238E27FC236}">
              <a16:creationId xmlns=""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2618" name="Text Box 15">
          <a:extLst>
            <a:ext uri="{FF2B5EF4-FFF2-40B4-BE49-F238E27FC236}">
              <a16:creationId xmlns=""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619" name="Text Box 15">
          <a:extLst>
            <a:ext uri="{FF2B5EF4-FFF2-40B4-BE49-F238E27FC236}">
              <a16:creationId xmlns=""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620" name="Text Box 15">
          <a:extLst>
            <a:ext uri="{FF2B5EF4-FFF2-40B4-BE49-F238E27FC236}">
              <a16:creationId xmlns=""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621" name="Text Box 15">
          <a:extLst>
            <a:ext uri="{FF2B5EF4-FFF2-40B4-BE49-F238E27FC236}">
              <a16:creationId xmlns=""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622" name="Text Box 15">
          <a:extLst>
            <a:ext uri="{FF2B5EF4-FFF2-40B4-BE49-F238E27FC236}">
              <a16:creationId xmlns=""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623" name="Text Box 15">
          <a:extLst>
            <a:ext uri="{FF2B5EF4-FFF2-40B4-BE49-F238E27FC236}">
              <a16:creationId xmlns=""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24" name="Text Box 16">
          <a:extLst>
            <a:ext uri="{FF2B5EF4-FFF2-40B4-BE49-F238E27FC236}">
              <a16:creationId xmlns=""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25" name="Text Box 17">
          <a:extLst>
            <a:ext uri="{FF2B5EF4-FFF2-40B4-BE49-F238E27FC236}">
              <a16:creationId xmlns=""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26" name="Text Box 18">
          <a:extLst>
            <a:ext uri="{FF2B5EF4-FFF2-40B4-BE49-F238E27FC236}">
              <a16:creationId xmlns=""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27" name="Text Box 19">
          <a:extLst>
            <a:ext uri="{FF2B5EF4-FFF2-40B4-BE49-F238E27FC236}">
              <a16:creationId xmlns=""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28" name="Text Box 16">
          <a:extLst>
            <a:ext uri="{FF2B5EF4-FFF2-40B4-BE49-F238E27FC236}">
              <a16:creationId xmlns=""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29" name="Text Box 17">
          <a:extLst>
            <a:ext uri="{FF2B5EF4-FFF2-40B4-BE49-F238E27FC236}">
              <a16:creationId xmlns=""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30" name="Text Box 18">
          <a:extLst>
            <a:ext uri="{FF2B5EF4-FFF2-40B4-BE49-F238E27FC236}">
              <a16:creationId xmlns=""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31" name="Text Box 19">
          <a:extLst>
            <a:ext uri="{FF2B5EF4-FFF2-40B4-BE49-F238E27FC236}">
              <a16:creationId xmlns=""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32" name="Text Box 16">
          <a:extLst>
            <a:ext uri="{FF2B5EF4-FFF2-40B4-BE49-F238E27FC236}">
              <a16:creationId xmlns=""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33" name="Text Box 17">
          <a:extLst>
            <a:ext uri="{FF2B5EF4-FFF2-40B4-BE49-F238E27FC236}">
              <a16:creationId xmlns=""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34" name="Text Box 18">
          <a:extLst>
            <a:ext uri="{FF2B5EF4-FFF2-40B4-BE49-F238E27FC236}">
              <a16:creationId xmlns=""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35" name="Text Box 19">
          <a:extLst>
            <a:ext uri="{FF2B5EF4-FFF2-40B4-BE49-F238E27FC236}">
              <a16:creationId xmlns=""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636" name="Text Box 15">
          <a:extLst>
            <a:ext uri="{FF2B5EF4-FFF2-40B4-BE49-F238E27FC236}">
              <a16:creationId xmlns=""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37" name="Text Box 16">
          <a:extLst>
            <a:ext uri="{FF2B5EF4-FFF2-40B4-BE49-F238E27FC236}">
              <a16:creationId xmlns=""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38" name="Text Box 17">
          <a:extLst>
            <a:ext uri="{FF2B5EF4-FFF2-40B4-BE49-F238E27FC236}">
              <a16:creationId xmlns=""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39" name="Text Box 18">
          <a:extLst>
            <a:ext uri="{FF2B5EF4-FFF2-40B4-BE49-F238E27FC236}">
              <a16:creationId xmlns=""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40" name="Text Box 19">
          <a:extLst>
            <a:ext uri="{FF2B5EF4-FFF2-40B4-BE49-F238E27FC236}">
              <a16:creationId xmlns=""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641" name="Text Box 15">
          <a:extLst>
            <a:ext uri="{FF2B5EF4-FFF2-40B4-BE49-F238E27FC236}">
              <a16:creationId xmlns=""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42" name="Text Box 16">
          <a:extLst>
            <a:ext uri="{FF2B5EF4-FFF2-40B4-BE49-F238E27FC236}">
              <a16:creationId xmlns=""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43" name="Text Box 17">
          <a:extLst>
            <a:ext uri="{FF2B5EF4-FFF2-40B4-BE49-F238E27FC236}">
              <a16:creationId xmlns=""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44" name="Text Box 18">
          <a:extLst>
            <a:ext uri="{FF2B5EF4-FFF2-40B4-BE49-F238E27FC236}">
              <a16:creationId xmlns=""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45" name="Text Box 16">
          <a:extLst>
            <a:ext uri="{FF2B5EF4-FFF2-40B4-BE49-F238E27FC236}">
              <a16:creationId xmlns=""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46" name="Text Box 17">
          <a:extLst>
            <a:ext uri="{FF2B5EF4-FFF2-40B4-BE49-F238E27FC236}">
              <a16:creationId xmlns=""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47" name="Text Box 18">
          <a:extLst>
            <a:ext uri="{FF2B5EF4-FFF2-40B4-BE49-F238E27FC236}">
              <a16:creationId xmlns=""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48" name="Text Box 19">
          <a:extLst>
            <a:ext uri="{FF2B5EF4-FFF2-40B4-BE49-F238E27FC236}">
              <a16:creationId xmlns=""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49" name="Text Box 16">
          <a:extLst>
            <a:ext uri="{FF2B5EF4-FFF2-40B4-BE49-F238E27FC236}">
              <a16:creationId xmlns=""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50" name="Text Box 17">
          <a:extLst>
            <a:ext uri="{FF2B5EF4-FFF2-40B4-BE49-F238E27FC236}">
              <a16:creationId xmlns=""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51" name="Text Box 18">
          <a:extLst>
            <a:ext uri="{FF2B5EF4-FFF2-40B4-BE49-F238E27FC236}">
              <a16:creationId xmlns=""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652" name="Text Box 15">
          <a:extLst>
            <a:ext uri="{FF2B5EF4-FFF2-40B4-BE49-F238E27FC236}">
              <a16:creationId xmlns=""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53" name="Text Box 16">
          <a:extLst>
            <a:ext uri="{FF2B5EF4-FFF2-40B4-BE49-F238E27FC236}">
              <a16:creationId xmlns=""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54" name="Text Box 17">
          <a:extLst>
            <a:ext uri="{FF2B5EF4-FFF2-40B4-BE49-F238E27FC236}">
              <a16:creationId xmlns=""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55" name="Text Box 18">
          <a:extLst>
            <a:ext uri="{FF2B5EF4-FFF2-40B4-BE49-F238E27FC236}">
              <a16:creationId xmlns=""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56" name="Text Box 19">
          <a:extLst>
            <a:ext uri="{FF2B5EF4-FFF2-40B4-BE49-F238E27FC236}">
              <a16:creationId xmlns=""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57" name="Text Box 16">
          <a:extLst>
            <a:ext uri="{FF2B5EF4-FFF2-40B4-BE49-F238E27FC236}">
              <a16:creationId xmlns=""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58" name="Text Box 17">
          <a:extLst>
            <a:ext uri="{FF2B5EF4-FFF2-40B4-BE49-F238E27FC236}">
              <a16:creationId xmlns=""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59" name="Text Box 18">
          <a:extLst>
            <a:ext uri="{FF2B5EF4-FFF2-40B4-BE49-F238E27FC236}">
              <a16:creationId xmlns=""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60" name="Text Box 19">
          <a:extLst>
            <a:ext uri="{FF2B5EF4-FFF2-40B4-BE49-F238E27FC236}">
              <a16:creationId xmlns=""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61" name="Text Box 16">
          <a:extLst>
            <a:ext uri="{FF2B5EF4-FFF2-40B4-BE49-F238E27FC236}">
              <a16:creationId xmlns=""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62" name="Text Box 17">
          <a:extLst>
            <a:ext uri="{FF2B5EF4-FFF2-40B4-BE49-F238E27FC236}">
              <a16:creationId xmlns=""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63" name="Text Box 18">
          <a:extLst>
            <a:ext uri="{FF2B5EF4-FFF2-40B4-BE49-F238E27FC236}">
              <a16:creationId xmlns=""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64" name="Text Box 19">
          <a:extLst>
            <a:ext uri="{FF2B5EF4-FFF2-40B4-BE49-F238E27FC236}">
              <a16:creationId xmlns=""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665" name="Text Box 15">
          <a:extLst>
            <a:ext uri="{FF2B5EF4-FFF2-40B4-BE49-F238E27FC236}">
              <a16:creationId xmlns=""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66" name="Text Box 16">
          <a:extLst>
            <a:ext uri="{FF2B5EF4-FFF2-40B4-BE49-F238E27FC236}">
              <a16:creationId xmlns=""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67" name="Text Box 17">
          <a:extLst>
            <a:ext uri="{FF2B5EF4-FFF2-40B4-BE49-F238E27FC236}">
              <a16:creationId xmlns=""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68" name="Text Box 18">
          <a:extLst>
            <a:ext uri="{FF2B5EF4-FFF2-40B4-BE49-F238E27FC236}">
              <a16:creationId xmlns=""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69" name="Text Box 19">
          <a:extLst>
            <a:ext uri="{FF2B5EF4-FFF2-40B4-BE49-F238E27FC236}">
              <a16:creationId xmlns=""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70" name="Text Box 16">
          <a:extLst>
            <a:ext uri="{FF2B5EF4-FFF2-40B4-BE49-F238E27FC236}">
              <a16:creationId xmlns=""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71" name="Text Box 17">
          <a:extLst>
            <a:ext uri="{FF2B5EF4-FFF2-40B4-BE49-F238E27FC236}">
              <a16:creationId xmlns=""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2672" name="Text Box 18">
          <a:extLst>
            <a:ext uri="{FF2B5EF4-FFF2-40B4-BE49-F238E27FC236}">
              <a16:creationId xmlns=""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73" name="Text Box 16">
          <a:extLst>
            <a:ext uri="{FF2B5EF4-FFF2-40B4-BE49-F238E27FC236}">
              <a16:creationId xmlns=""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74" name="Text Box 17">
          <a:extLst>
            <a:ext uri="{FF2B5EF4-FFF2-40B4-BE49-F238E27FC236}">
              <a16:creationId xmlns=""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75" name="Text Box 18">
          <a:extLst>
            <a:ext uri="{FF2B5EF4-FFF2-40B4-BE49-F238E27FC236}">
              <a16:creationId xmlns=""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76" name="Text Box 19">
          <a:extLst>
            <a:ext uri="{FF2B5EF4-FFF2-40B4-BE49-F238E27FC236}">
              <a16:creationId xmlns=""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677" name="Text Box 16">
          <a:extLst>
            <a:ext uri="{FF2B5EF4-FFF2-40B4-BE49-F238E27FC236}">
              <a16:creationId xmlns=""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678" name="Text Box 15">
          <a:extLst>
            <a:ext uri="{FF2B5EF4-FFF2-40B4-BE49-F238E27FC236}">
              <a16:creationId xmlns=""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2679" name="Text Box 15">
          <a:extLst>
            <a:ext uri="{FF2B5EF4-FFF2-40B4-BE49-F238E27FC236}">
              <a16:creationId xmlns=""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680" name="Text Box 15">
          <a:extLst>
            <a:ext uri="{FF2B5EF4-FFF2-40B4-BE49-F238E27FC236}">
              <a16:creationId xmlns=""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681" name="Text Box 15">
          <a:extLst>
            <a:ext uri="{FF2B5EF4-FFF2-40B4-BE49-F238E27FC236}">
              <a16:creationId xmlns=""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682" name="Text Box 15">
          <a:extLst>
            <a:ext uri="{FF2B5EF4-FFF2-40B4-BE49-F238E27FC236}">
              <a16:creationId xmlns=""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683" name="Text Box 15">
          <a:extLst>
            <a:ext uri="{FF2B5EF4-FFF2-40B4-BE49-F238E27FC236}">
              <a16:creationId xmlns=""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684" name="Text Box 15">
          <a:extLst>
            <a:ext uri="{FF2B5EF4-FFF2-40B4-BE49-F238E27FC236}">
              <a16:creationId xmlns=""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85" name="Text Box 16">
          <a:extLst>
            <a:ext uri="{FF2B5EF4-FFF2-40B4-BE49-F238E27FC236}">
              <a16:creationId xmlns=""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86" name="Text Box 17">
          <a:extLst>
            <a:ext uri="{FF2B5EF4-FFF2-40B4-BE49-F238E27FC236}">
              <a16:creationId xmlns=""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87" name="Text Box 18">
          <a:extLst>
            <a:ext uri="{FF2B5EF4-FFF2-40B4-BE49-F238E27FC236}">
              <a16:creationId xmlns=""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88" name="Text Box 19">
          <a:extLst>
            <a:ext uri="{FF2B5EF4-FFF2-40B4-BE49-F238E27FC236}">
              <a16:creationId xmlns=""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89" name="Text Box 16">
          <a:extLst>
            <a:ext uri="{FF2B5EF4-FFF2-40B4-BE49-F238E27FC236}">
              <a16:creationId xmlns=""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90" name="Text Box 17">
          <a:extLst>
            <a:ext uri="{FF2B5EF4-FFF2-40B4-BE49-F238E27FC236}">
              <a16:creationId xmlns=""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91" name="Text Box 18">
          <a:extLst>
            <a:ext uri="{FF2B5EF4-FFF2-40B4-BE49-F238E27FC236}">
              <a16:creationId xmlns=""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692" name="Text Box 19">
          <a:extLst>
            <a:ext uri="{FF2B5EF4-FFF2-40B4-BE49-F238E27FC236}">
              <a16:creationId xmlns=""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93" name="Text Box 16">
          <a:extLst>
            <a:ext uri="{FF2B5EF4-FFF2-40B4-BE49-F238E27FC236}">
              <a16:creationId xmlns=""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94" name="Text Box 17">
          <a:extLst>
            <a:ext uri="{FF2B5EF4-FFF2-40B4-BE49-F238E27FC236}">
              <a16:creationId xmlns=""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95" name="Text Box 18">
          <a:extLst>
            <a:ext uri="{FF2B5EF4-FFF2-40B4-BE49-F238E27FC236}">
              <a16:creationId xmlns=""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696" name="Text Box 19">
          <a:extLst>
            <a:ext uri="{FF2B5EF4-FFF2-40B4-BE49-F238E27FC236}">
              <a16:creationId xmlns=""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697" name="Text Box 15">
          <a:extLst>
            <a:ext uri="{FF2B5EF4-FFF2-40B4-BE49-F238E27FC236}">
              <a16:creationId xmlns=""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98" name="Text Box 16">
          <a:extLst>
            <a:ext uri="{FF2B5EF4-FFF2-40B4-BE49-F238E27FC236}">
              <a16:creationId xmlns=""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699" name="Text Box 17">
          <a:extLst>
            <a:ext uri="{FF2B5EF4-FFF2-40B4-BE49-F238E27FC236}">
              <a16:creationId xmlns=""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00" name="Text Box 18">
          <a:extLst>
            <a:ext uri="{FF2B5EF4-FFF2-40B4-BE49-F238E27FC236}">
              <a16:creationId xmlns=""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01" name="Text Box 19">
          <a:extLst>
            <a:ext uri="{FF2B5EF4-FFF2-40B4-BE49-F238E27FC236}">
              <a16:creationId xmlns=""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02" name="Text Box 16">
          <a:extLst>
            <a:ext uri="{FF2B5EF4-FFF2-40B4-BE49-F238E27FC236}">
              <a16:creationId xmlns=""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03" name="Text Box 17">
          <a:extLst>
            <a:ext uri="{FF2B5EF4-FFF2-40B4-BE49-F238E27FC236}">
              <a16:creationId xmlns=""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04" name="Text Box 18">
          <a:extLst>
            <a:ext uri="{FF2B5EF4-FFF2-40B4-BE49-F238E27FC236}">
              <a16:creationId xmlns=""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05" name="Text Box 16">
          <a:extLst>
            <a:ext uri="{FF2B5EF4-FFF2-40B4-BE49-F238E27FC236}">
              <a16:creationId xmlns=""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06" name="Text Box 17">
          <a:extLst>
            <a:ext uri="{FF2B5EF4-FFF2-40B4-BE49-F238E27FC236}">
              <a16:creationId xmlns=""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07" name="Text Box 18">
          <a:extLst>
            <a:ext uri="{FF2B5EF4-FFF2-40B4-BE49-F238E27FC236}">
              <a16:creationId xmlns=""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08" name="Text Box 19">
          <a:extLst>
            <a:ext uri="{FF2B5EF4-FFF2-40B4-BE49-F238E27FC236}">
              <a16:creationId xmlns=""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09" name="Text Box 16">
          <a:extLst>
            <a:ext uri="{FF2B5EF4-FFF2-40B4-BE49-F238E27FC236}">
              <a16:creationId xmlns=""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10" name="Text Box 17">
          <a:extLst>
            <a:ext uri="{FF2B5EF4-FFF2-40B4-BE49-F238E27FC236}">
              <a16:creationId xmlns=""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11" name="Text Box 18">
          <a:extLst>
            <a:ext uri="{FF2B5EF4-FFF2-40B4-BE49-F238E27FC236}">
              <a16:creationId xmlns=""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12" name="Text Box 19">
          <a:extLst>
            <a:ext uri="{FF2B5EF4-FFF2-40B4-BE49-F238E27FC236}">
              <a16:creationId xmlns=""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2713" name="Text Box 15">
          <a:extLst>
            <a:ext uri="{FF2B5EF4-FFF2-40B4-BE49-F238E27FC236}">
              <a16:creationId xmlns=""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714" name="Text Box 15">
          <a:extLst>
            <a:ext uri="{FF2B5EF4-FFF2-40B4-BE49-F238E27FC236}">
              <a16:creationId xmlns=""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715" name="Text Box 15">
          <a:extLst>
            <a:ext uri="{FF2B5EF4-FFF2-40B4-BE49-F238E27FC236}">
              <a16:creationId xmlns=""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716" name="Text Box 15">
          <a:extLst>
            <a:ext uri="{FF2B5EF4-FFF2-40B4-BE49-F238E27FC236}">
              <a16:creationId xmlns=""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717" name="Text Box 15">
          <a:extLst>
            <a:ext uri="{FF2B5EF4-FFF2-40B4-BE49-F238E27FC236}">
              <a16:creationId xmlns=""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718" name="Text Box 15">
          <a:extLst>
            <a:ext uri="{FF2B5EF4-FFF2-40B4-BE49-F238E27FC236}">
              <a16:creationId xmlns=""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19" name="Text Box 16">
          <a:extLst>
            <a:ext uri="{FF2B5EF4-FFF2-40B4-BE49-F238E27FC236}">
              <a16:creationId xmlns=""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20" name="Text Box 17">
          <a:extLst>
            <a:ext uri="{FF2B5EF4-FFF2-40B4-BE49-F238E27FC236}">
              <a16:creationId xmlns=""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21" name="Text Box 18">
          <a:extLst>
            <a:ext uri="{FF2B5EF4-FFF2-40B4-BE49-F238E27FC236}">
              <a16:creationId xmlns=""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22" name="Text Box 19">
          <a:extLst>
            <a:ext uri="{FF2B5EF4-FFF2-40B4-BE49-F238E27FC236}">
              <a16:creationId xmlns=""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23" name="Text Box 16">
          <a:extLst>
            <a:ext uri="{FF2B5EF4-FFF2-40B4-BE49-F238E27FC236}">
              <a16:creationId xmlns=""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24" name="Text Box 17">
          <a:extLst>
            <a:ext uri="{FF2B5EF4-FFF2-40B4-BE49-F238E27FC236}">
              <a16:creationId xmlns=""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25" name="Text Box 18">
          <a:extLst>
            <a:ext uri="{FF2B5EF4-FFF2-40B4-BE49-F238E27FC236}">
              <a16:creationId xmlns=""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26" name="Text Box 19">
          <a:extLst>
            <a:ext uri="{FF2B5EF4-FFF2-40B4-BE49-F238E27FC236}">
              <a16:creationId xmlns=""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27" name="Text Box 16">
          <a:extLst>
            <a:ext uri="{FF2B5EF4-FFF2-40B4-BE49-F238E27FC236}">
              <a16:creationId xmlns=""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28" name="Text Box 17">
          <a:extLst>
            <a:ext uri="{FF2B5EF4-FFF2-40B4-BE49-F238E27FC236}">
              <a16:creationId xmlns=""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29" name="Text Box 18">
          <a:extLst>
            <a:ext uri="{FF2B5EF4-FFF2-40B4-BE49-F238E27FC236}">
              <a16:creationId xmlns=""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30" name="Text Box 19">
          <a:extLst>
            <a:ext uri="{FF2B5EF4-FFF2-40B4-BE49-F238E27FC236}">
              <a16:creationId xmlns=""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731" name="Text Box 15">
          <a:extLst>
            <a:ext uri="{FF2B5EF4-FFF2-40B4-BE49-F238E27FC236}">
              <a16:creationId xmlns=""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32" name="Text Box 16">
          <a:extLst>
            <a:ext uri="{FF2B5EF4-FFF2-40B4-BE49-F238E27FC236}">
              <a16:creationId xmlns=""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33" name="Text Box 17">
          <a:extLst>
            <a:ext uri="{FF2B5EF4-FFF2-40B4-BE49-F238E27FC236}">
              <a16:creationId xmlns=""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34" name="Text Box 18">
          <a:extLst>
            <a:ext uri="{FF2B5EF4-FFF2-40B4-BE49-F238E27FC236}">
              <a16:creationId xmlns=""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35" name="Text Box 19">
          <a:extLst>
            <a:ext uri="{FF2B5EF4-FFF2-40B4-BE49-F238E27FC236}">
              <a16:creationId xmlns=""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736" name="Text Box 15">
          <a:extLst>
            <a:ext uri="{FF2B5EF4-FFF2-40B4-BE49-F238E27FC236}">
              <a16:creationId xmlns=""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37" name="Text Box 16">
          <a:extLst>
            <a:ext uri="{FF2B5EF4-FFF2-40B4-BE49-F238E27FC236}">
              <a16:creationId xmlns=""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38" name="Text Box 17">
          <a:extLst>
            <a:ext uri="{FF2B5EF4-FFF2-40B4-BE49-F238E27FC236}">
              <a16:creationId xmlns=""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39" name="Text Box 18">
          <a:extLst>
            <a:ext uri="{FF2B5EF4-FFF2-40B4-BE49-F238E27FC236}">
              <a16:creationId xmlns=""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40" name="Text Box 16">
          <a:extLst>
            <a:ext uri="{FF2B5EF4-FFF2-40B4-BE49-F238E27FC236}">
              <a16:creationId xmlns=""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41" name="Text Box 17">
          <a:extLst>
            <a:ext uri="{FF2B5EF4-FFF2-40B4-BE49-F238E27FC236}">
              <a16:creationId xmlns=""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42" name="Text Box 18">
          <a:extLst>
            <a:ext uri="{FF2B5EF4-FFF2-40B4-BE49-F238E27FC236}">
              <a16:creationId xmlns=""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43" name="Text Box 19">
          <a:extLst>
            <a:ext uri="{FF2B5EF4-FFF2-40B4-BE49-F238E27FC236}">
              <a16:creationId xmlns=""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44" name="Text Box 16">
          <a:extLst>
            <a:ext uri="{FF2B5EF4-FFF2-40B4-BE49-F238E27FC236}">
              <a16:creationId xmlns=""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45" name="Text Box 17">
          <a:extLst>
            <a:ext uri="{FF2B5EF4-FFF2-40B4-BE49-F238E27FC236}">
              <a16:creationId xmlns=""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46" name="Text Box 18">
          <a:extLst>
            <a:ext uri="{FF2B5EF4-FFF2-40B4-BE49-F238E27FC236}">
              <a16:creationId xmlns=""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747" name="Text Box 15">
          <a:extLst>
            <a:ext uri="{FF2B5EF4-FFF2-40B4-BE49-F238E27FC236}">
              <a16:creationId xmlns=""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48" name="Text Box 16">
          <a:extLst>
            <a:ext uri="{FF2B5EF4-FFF2-40B4-BE49-F238E27FC236}">
              <a16:creationId xmlns=""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49" name="Text Box 17">
          <a:extLst>
            <a:ext uri="{FF2B5EF4-FFF2-40B4-BE49-F238E27FC236}">
              <a16:creationId xmlns=""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50" name="Text Box 18">
          <a:extLst>
            <a:ext uri="{FF2B5EF4-FFF2-40B4-BE49-F238E27FC236}">
              <a16:creationId xmlns=""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51" name="Text Box 19">
          <a:extLst>
            <a:ext uri="{FF2B5EF4-FFF2-40B4-BE49-F238E27FC236}">
              <a16:creationId xmlns=""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52" name="Text Box 16">
          <a:extLst>
            <a:ext uri="{FF2B5EF4-FFF2-40B4-BE49-F238E27FC236}">
              <a16:creationId xmlns=""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53" name="Text Box 17">
          <a:extLst>
            <a:ext uri="{FF2B5EF4-FFF2-40B4-BE49-F238E27FC236}">
              <a16:creationId xmlns=""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54" name="Text Box 18">
          <a:extLst>
            <a:ext uri="{FF2B5EF4-FFF2-40B4-BE49-F238E27FC236}">
              <a16:creationId xmlns=""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55" name="Text Box 19">
          <a:extLst>
            <a:ext uri="{FF2B5EF4-FFF2-40B4-BE49-F238E27FC236}">
              <a16:creationId xmlns=""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56" name="Text Box 16">
          <a:extLst>
            <a:ext uri="{FF2B5EF4-FFF2-40B4-BE49-F238E27FC236}">
              <a16:creationId xmlns=""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57" name="Text Box 17">
          <a:extLst>
            <a:ext uri="{FF2B5EF4-FFF2-40B4-BE49-F238E27FC236}">
              <a16:creationId xmlns=""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58" name="Text Box 18">
          <a:extLst>
            <a:ext uri="{FF2B5EF4-FFF2-40B4-BE49-F238E27FC236}">
              <a16:creationId xmlns=""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59" name="Text Box 19">
          <a:extLst>
            <a:ext uri="{FF2B5EF4-FFF2-40B4-BE49-F238E27FC236}">
              <a16:creationId xmlns=""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760" name="Text Box 15">
          <a:extLst>
            <a:ext uri="{FF2B5EF4-FFF2-40B4-BE49-F238E27FC236}">
              <a16:creationId xmlns=""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61" name="Text Box 16">
          <a:extLst>
            <a:ext uri="{FF2B5EF4-FFF2-40B4-BE49-F238E27FC236}">
              <a16:creationId xmlns=""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62" name="Text Box 17">
          <a:extLst>
            <a:ext uri="{FF2B5EF4-FFF2-40B4-BE49-F238E27FC236}">
              <a16:creationId xmlns=""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63" name="Text Box 18">
          <a:extLst>
            <a:ext uri="{FF2B5EF4-FFF2-40B4-BE49-F238E27FC236}">
              <a16:creationId xmlns=""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64" name="Text Box 19">
          <a:extLst>
            <a:ext uri="{FF2B5EF4-FFF2-40B4-BE49-F238E27FC236}">
              <a16:creationId xmlns=""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65" name="Text Box 16">
          <a:extLst>
            <a:ext uri="{FF2B5EF4-FFF2-40B4-BE49-F238E27FC236}">
              <a16:creationId xmlns=""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66" name="Text Box 17">
          <a:extLst>
            <a:ext uri="{FF2B5EF4-FFF2-40B4-BE49-F238E27FC236}">
              <a16:creationId xmlns=""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2767" name="Text Box 18">
          <a:extLst>
            <a:ext uri="{FF2B5EF4-FFF2-40B4-BE49-F238E27FC236}">
              <a16:creationId xmlns=""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68" name="Text Box 16">
          <a:extLst>
            <a:ext uri="{FF2B5EF4-FFF2-40B4-BE49-F238E27FC236}">
              <a16:creationId xmlns=""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69" name="Text Box 17">
          <a:extLst>
            <a:ext uri="{FF2B5EF4-FFF2-40B4-BE49-F238E27FC236}">
              <a16:creationId xmlns=""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70" name="Text Box 18">
          <a:extLst>
            <a:ext uri="{FF2B5EF4-FFF2-40B4-BE49-F238E27FC236}">
              <a16:creationId xmlns=""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71" name="Text Box 19">
          <a:extLst>
            <a:ext uri="{FF2B5EF4-FFF2-40B4-BE49-F238E27FC236}">
              <a16:creationId xmlns=""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772" name="Text Box 16">
          <a:extLst>
            <a:ext uri="{FF2B5EF4-FFF2-40B4-BE49-F238E27FC236}">
              <a16:creationId xmlns=""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773" name="Text Box 15">
          <a:extLst>
            <a:ext uri="{FF2B5EF4-FFF2-40B4-BE49-F238E27FC236}">
              <a16:creationId xmlns=""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2774" name="Text Box 15">
          <a:extLst>
            <a:ext uri="{FF2B5EF4-FFF2-40B4-BE49-F238E27FC236}">
              <a16:creationId xmlns=""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775" name="Text Box 15">
          <a:extLst>
            <a:ext uri="{FF2B5EF4-FFF2-40B4-BE49-F238E27FC236}">
              <a16:creationId xmlns=""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776" name="Text Box 15">
          <a:extLst>
            <a:ext uri="{FF2B5EF4-FFF2-40B4-BE49-F238E27FC236}">
              <a16:creationId xmlns=""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777" name="Text Box 15">
          <a:extLst>
            <a:ext uri="{FF2B5EF4-FFF2-40B4-BE49-F238E27FC236}">
              <a16:creationId xmlns=""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778" name="Text Box 15">
          <a:extLst>
            <a:ext uri="{FF2B5EF4-FFF2-40B4-BE49-F238E27FC236}">
              <a16:creationId xmlns=""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779" name="Text Box 15">
          <a:extLst>
            <a:ext uri="{FF2B5EF4-FFF2-40B4-BE49-F238E27FC236}">
              <a16:creationId xmlns=""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80" name="Text Box 16">
          <a:extLst>
            <a:ext uri="{FF2B5EF4-FFF2-40B4-BE49-F238E27FC236}">
              <a16:creationId xmlns=""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81" name="Text Box 17">
          <a:extLst>
            <a:ext uri="{FF2B5EF4-FFF2-40B4-BE49-F238E27FC236}">
              <a16:creationId xmlns=""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82" name="Text Box 18">
          <a:extLst>
            <a:ext uri="{FF2B5EF4-FFF2-40B4-BE49-F238E27FC236}">
              <a16:creationId xmlns=""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83" name="Text Box 19">
          <a:extLst>
            <a:ext uri="{FF2B5EF4-FFF2-40B4-BE49-F238E27FC236}">
              <a16:creationId xmlns=""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84" name="Text Box 16">
          <a:extLst>
            <a:ext uri="{FF2B5EF4-FFF2-40B4-BE49-F238E27FC236}">
              <a16:creationId xmlns=""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85" name="Text Box 17">
          <a:extLst>
            <a:ext uri="{FF2B5EF4-FFF2-40B4-BE49-F238E27FC236}">
              <a16:creationId xmlns=""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86" name="Text Box 18">
          <a:extLst>
            <a:ext uri="{FF2B5EF4-FFF2-40B4-BE49-F238E27FC236}">
              <a16:creationId xmlns=""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87" name="Text Box 19">
          <a:extLst>
            <a:ext uri="{FF2B5EF4-FFF2-40B4-BE49-F238E27FC236}">
              <a16:creationId xmlns=""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88" name="Text Box 16">
          <a:extLst>
            <a:ext uri="{FF2B5EF4-FFF2-40B4-BE49-F238E27FC236}">
              <a16:creationId xmlns=""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89" name="Text Box 17">
          <a:extLst>
            <a:ext uri="{FF2B5EF4-FFF2-40B4-BE49-F238E27FC236}">
              <a16:creationId xmlns=""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90" name="Text Box 18">
          <a:extLst>
            <a:ext uri="{FF2B5EF4-FFF2-40B4-BE49-F238E27FC236}">
              <a16:creationId xmlns=""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791" name="Text Box 19">
          <a:extLst>
            <a:ext uri="{FF2B5EF4-FFF2-40B4-BE49-F238E27FC236}">
              <a16:creationId xmlns=""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792" name="Text Box 15">
          <a:extLst>
            <a:ext uri="{FF2B5EF4-FFF2-40B4-BE49-F238E27FC236}">
              <a16:creationId xmlns=""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93" name="Text Box 16">
          <a:extLst>
            <a:ext uri="{FF2B5EF4-FFF2-40B4-BE49-F238E27FC236}">
              <a16:creationId xmlns=""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94" name="Text Box 17">
          <a:extLst>
            <a:ext uri="{FF2B5EF4-FFF2-40B4-BE49-F238E27FC236}">
              <a16:creationId xmlns=""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95" name="Text Box 18">
          <a:extLst>
            <a:ext uri="{FF2B5EF4-FFF2-40B4-BE49-F238E27FC236}">
              <a16:creationId xmlns=""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796" name="Text Box 19">
          <a:extLst>
            <a:ext uri="{FF2B5EF4-FFF2-40B4-BE49-F238E27FC236}">
              <a16:creationId xmlns=""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97" name="Text Box 16">
          <a:extLst>
            <a:ext uri="{FF2B5EF4-FFF2-40B4-BE49-F238E27FC236}">
              <a16:creationId xmlns=""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98" name="Text Box 17">
          <a:extLst>
            <a:ext uri="{FF2B5EF4-FFF2-40B4-BE49-F238E27FC236}">
              <a16:creationId xmlns=""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799" name="Text Box 18">
          <a:extLst>
            <a:ext uri="{FF2B5EF4-FFF2-40B4-BE49-F238E27FC236}">
              <a16:creationId xmlns=""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0" name="Text Box 16">
          <a:extLst>
            <a:ext uri="{FF2B5EF4-FFF2-40B4-BE49-F238E27FC236}">
              <a16:creationId xmlns=""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1" name="Text Box 17">
          <a:extLst>
            <a:ext uri="{FF2B5EF4-FFF2-40B4-BE49-F238E27FC236}">
              <a16:creationId xmlns=""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2" name="Text Box 18">
          <a:extLst>
            <a:ext uri="{FF2B5EF4-FFF2-40B4-BE49-F238E27FC236}">
              <a16:creationId xmlns=""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3" name="Text Box 19">
          <a:extLst>
            <a:ext uri="{FF2B5EF4-FFF2-40B4-BE49-F238E27FC236}">
              <a16:creationId xmlns=""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4" name="Text Box 16">
          <a:extLst>
            <a:ext uri="{FF2B5EF4-FFF2-40B4-BE49-F238E27FC236}">
              <a16:creationId xmlns=""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5" name="Text Box 17">
          <a:extLst>
            <a:ext uri="{FF2B5EF4-FFF2-40B4-BE49-F238E27FC236}">
              <a16:creationId xmlns=""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6" name="Text Box 18">
          <a:extLst>
            <a:ext uri="{FF2B5EF4-FFF2-40B4-BE49-F238E27FC236}">
              <a16:creationId xmlns=""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07" name="Text Box 19">
          <a:extLst>
            <a:ext uri="{FF2B5EF4-FFF2-40B4-BE49-F238E27FC236}">
              <a16:creationId xmlns=""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2808" name="Text Box 15">
          <a:extLst>
            <a:ext uri="{FF2B5EF4-FFF2-40B4-BE49-F238E27FC236}">
              <a16:creationId xmlns=""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809" name="Text Box 15">
          <a:extLst>
            <a:ext uri="{FF2B5EF4-FFF2-40B4-BE49-F238E27FC236}">
              <a16:creationId xmlns=""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810" name="Text Box 15">
          <a:extLst>
            <a:ext uri="{FF2B5EF4-FFF2-40B4-BE49-F238E27FC236}">
              <a16:creationId xmlns=""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11" name="Text Box 15">
          <a:extLst>
            <a:ext uri="{FF2B5EF4-FFF2-40B4-BE49-F238E27FC236}">
              <a16:creationId xmlns=""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812" name="Text Box 15">
          <a:extLst>
            <a:ext uri="{FF2B5EF4-FFF2-40B4-BE49-F238E27FC236}">
              <a16:creationId xmlns=""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813" name="Text Box 15">
          <a:extLst>
            <a:ext uri="{FF2B5EF4-FFF2-40B4-BE49-F238E27FC236}">
              <a16:creationId xmlns=""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14" name="Text Box 16">
          <a:extLst>
            <a:ext uri="{FF2B5EF4-FFF2-40B4-BE49-F238E27FC236}">
              <a16:creationId xmlns=""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15" name="Text Box 17">
          <a:extLst>
            <a:ext uri="{FF2B5EF4-FFF2-40B4-BE49-F238E27FC236}">
              <a16:creationId xmlns=""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16" name="Text Box 18">
          <a:extLst>
            <a:ext uri="{FF2B5EF4-FFF2-40B4-BE49-F238E27FC236}">
              <a16:creationId xmlns=""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17" name="Text Box 19">
          <a:extLst>
            <a:ext uri="{FF2B5EF4-FFF2-40B4-BE49-F238E27FC236}">
              <a16:creationId xmlns=""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18" name="Text Box 16">
          <a:extLst>
            <a:ext uri="{FF2B5EF4-FFF2-40B4-BE49-F238E27FC236}">
              <a16:creationId xmlns=""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19" name="Text Box 17">
          <a:extLst>
            <a:ext uri="{FF2B5EF4-FFF2-40B4-BE49-F238E27FC236}">
              <a16:creationId xmlns=""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20" name="Text Box 18">
          <a:extLst>
            <a:ext uri="{FF2B5EF4-FFF2-40B4-BE49-F238E27FC236}">
              <a16:creationId xmlns=""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21" name="Text Box 19">
          <a:extLst>
            <a:ext uri="{FF2B5EF4-FFF2-40B4-BE49-F238E27FC236}">
              <a16:creationId xmlns=""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22" name="Text Box 16">
          <a:extLst>
            <a:ext uri="{FF2B5EF4-FFF2-40B4-BE49-F238E27FC236}">
              <a16:creationId xmlns=""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23" name="Text Box 17">
          <a:extLst>
            <a:ext uri="{FF2B5EF4-FFF2-40B4-BE49-F238E27FC236}">
              <a16:creationId xmlns=""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24" name="Text Box 18">
          <a:extLst>
            <a:ext uri="{FF2B5EF4-FFF2-40B4-BE49-F238E27FC236}">
              <a16:creationId xmlns=""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25" name="Text Box 19">
          <a:extLst>
            <a:ext uri="{FF2B5EF4-FFF2-40B4-BE49-F238E27FC236}">
              <a16:creationId xmlns=""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826" name="Text Box 15">
          <a:extLst>
            <a:ext uri="{FF2B5EF4-FFF2-40B4-BE49-F238E27FC236}">
              <a16:creationId xmlns=""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27" name="Text Box 16">
          <a:extLst>
            <a:ext uri="{FF2B5EF4-FFF2-40B4-BE49-F238E27FC236}">
              <a16:creationId xmlns=""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28" name="Text Box 17">
          <a:extLst>
            <a:ext uri="{FF2B5EF4-FFF2-40B4-BE49-F238E27FC236}">
              <a16:creationId xmlns=""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29" name="Text Box 18">
          <a:extLst>
            <a:ext uri="{FF2B5EF4-FFF2-40B4-BE49-F238E27FC236}">
              <a16:creationId xmlns=""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30" name="Text Box 19">
          <a:extLst>
            <a:ext uri="{FF2B5EF4-FFF2-40B4-BE49-F238E27FC236}">
              <a16:creationId xmlns=""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831" name="Text Box 15">
          <a:extLst>
            <a:ext uri="{FF2B5EF4-FFF2-40B4-BE49-F238E27FC236}">
              <a16:creationId xmlns=""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32" name="Text Box 16">
          <a:extLst>
            <a:ext uri="{FF2B5EF4-FFF2-40B4-BE49-F238E27FC236}">
              <a16:creationId xmlns=""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33" name="Text Box 17">
          <a:extLst>
            <a:ext uri="{FF2B5EF4-FFF2-40B4-BE49-F238E27FC236}">
              <a16:creationId xmlns=""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34" name="Text Box 18">
          <a:extLst>
            <a:ext uri="{FF2B5EF4-FFF2-40B4-BE49-F238E27FC236}">
              <a16:creationId xmlns=""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35" name="Text Box 16">
          <a:extLst>
            <a:ext uri="{FF2B5EF4-FFF2-40B4-BE49-F238E27FC236}">
              <a16:creationId xmlns=""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36" name="Text Box 17">
          <a:extLst>
            <a:ext uri="{FF2B5EF4-FFF2-40B4-BE49-F238E27FC236}">
              <a16:creationId xmlns=""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37" name="Text Box 18">
          <a:extLst>
            <a:ext uri="{FF2B5EF4-FFF2-40B4-BE49-F238E27FC236}">
              <a16:creationId xmlns=""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38" name="Text Box 19">
          <a:extLst>
            <a:ext uri="{FF2B5EF4-FFF2-40B4-BE49-F238E27FC236}">
              <a16:creationId xmlns=""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39" name="Text Box 16">
          <a:extLst>
            <a:ext uri="{FF2B5EF4-FFF2-40B4-BE49-F238E27FC236}">
              <a16:creationId xmlns=""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40" name="Text Box 17">
          <a:extLst>
            <a:ext uri="{FF2B5EF4-FFF2-40B4-BE49-F238E27FC236}">
              <a16:creationId xmlns=""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41" name="Text Box 18">
          <a:extLst>
            <a:ext uri="{FF2B5EF4-FFF2-40B4-BE49-F238E27FC236}">
              <a16:creationId xmlns=""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842" name="Text Box 15">
          <a:extLst>
            <a:ext uri="{FF2B5EF4-FFF2-40B4-BE49-F238E27FC236}">
              <a16:creationId xmlns=""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43" name="Text Box 16">
          <a:extLst>
            <a:ext uri="{FF2B5EF4-FFF2-40B4-BE49-F238E27FC236}">
              <a16:creationId xmlns=""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44" name="Text Box 17">
          <a:extLst>
            <a:ext uri="{FF2B5EF4-FFF2-40B4-BE49-F238E27FC236}">
              <a16:creationId xmlns=""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45" name="Text Box 18">
          <a:extLst>
            <a:ext uri="{FF2B5EF4-FFF2-40B4-BE49-F238E27FC236}">
              <a16:creationId xmlns=""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46" name="Text Box 19">
          <a:extLst>
            <a:ext uri="{FF2B5EF4-FFF2-40B4-BE49-F238E27FC236}">
              <a16:creationId xmlns=""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47" name="Text Box 16">
          <a:extLst>
            <a:ext uri="{FF2B5EF4-FFF2-40B4-BE49-F238E27FC236}">
              <a16:creationId xmlns=""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48" name="Text Box 17">
          <a:extLst>
            <a:ext uri="{FF2B5EF4-FFF2-40B4-BE49-F238E27FC236}">
              <a16:creationId xmlns=""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49" name="Text Box 18">
          <a:extLst>
            <a:ext uri="{FF2B5EF4-FFF2-40B4-BE49-F238E27FC236}">
              <a16:creationId xmlns=""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50" name="Text Box 19">
          <a:extLst>
            <a:ext uri="{FF2B5EF4-FFF2-40B4-BE49-F238E27FC236}">
              <a16:creationId xmlns=""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51" name="Text Box 16">
          <a:extLst>
            <a:ext uri="{FF2B5EF4-FFF2-40B4-BE49-F238E27FC236}">
              <a16:creationId xmlns=""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52" name="Text Box 17">
          <a:extLst>
            <a:ext uri="{FF2B5EF4-FFF2-40B4-BE49-F238E27FC236}">
              <a16:creationId xmlns=""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53" name="Text Box 18">
          <a:extLst>
            <a:ext uri="{FF2B5EF4-FFF2-40B4-BE49-F238E27FC236}">
              <a16:creationId xmlns=""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54" name="Text Box 19">
          <a:extLst>
            <a:ext uri="{FF2B5EF4-FFF2-40B4-BE49-F238E27FC236}">
              <a16:creationId xmlns=""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855" name="Text Box 15">
          <a:extLst>
            <a:ext uri="{FF2B5EF4-FFF2-40B4-BE49-F238E27FC236}">
              <a16:creationId xmlns=""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56" name="Text Box 16">
          <a:extLst>
            <a:ext uri="{FF2B5EF4-FFF2-40B4-BE49-F238E27FC236}">
              <a16:creationId xmlns=""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57" name="Text Box 17">
          <a:extLst>
            <a:ext uri="{FF2B5EF4-FFF2-40B4-BE49-F238E27FC236}">
              <a16:creationId xmlns=""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58" name="Text Box 18">
          <a:extLst>
            <a:ext uri="{FF2B5EF4-FFF2-40B4-BE49-F238E27FC236}">
              <a16:creationId xmlns=""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59" name="Text Box 19">
          <a:extLst>
            <a:ext uri="{FF2B5EF4-FFF2-40B4-BE49-F238E27FC236}">
              <a16:creationId xmlns=""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60" name="Text Box 16">
          <a:extLst>
            <a:ext uri="{FF2B5EF4-FFF2-40B4-BE49-F238E27FC236}">
              <a16:creationId xmlns=""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61" name="Text Box 17">
          <a:extLst>
            <a:ext uri="{FF2B5EF4-FFF2-40B4-BE49-F238E27FC236}">
              <a16:creationId xmlns=""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2862" name="Text Box 18">
          <a:extLst>
            <a:ext uri="{FF2B5EF4-FFF2-40B4-BE49-F238E27FC236}">
              <a16:creationId xmlns=""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63" name="Text Box 16">
          <a:extLst>
            <a:ext uri="{FF2B5EF4-FFF2-40B4-BE49-F238E27FC236}">
              <a16:creationId xmlns=""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64" name="Text Box 17">
          <a:extLst>
            <a:ext uri="{FF2B5EF4-FFF2-40B4-BE49-F238E27FC236}">
              <a16:creationId xmlns=""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65" name="Text Box 18">
          <a:extLst>
            <a:ext uri="{FF2B5EF4-FFF2-40B4-BE49-F238E27FC236}">
              <a16:creationId xmlns=""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66" name="Text Box 19">
          <a:extLst>
            <a:ext uri="{FF2B5EF4-FFF2-40B4-BE49-F238E27FC236}">
              <a16:creationId xmlns=""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67" name="Text Box 16">
          <a:extLst>
            <a:ext uri="{FF2B5EF4-FFF2-40B4-BE49-F238E27FC236}">
              <a16:creationId xmlns=""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868" name="Text Box 15">
          <a:extLst>
            <a:ext uri="{FF2B5EF4-FFF2-40B4-BE49-F238E27FC236}">
              <a16:creationId xmlns=""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2869" name="Text Box 15">
          <a:extLst>
            <a:ext uri="{FF2B5EF4-FFF2-40B4-BE49-F238E27FC236}">
              <a16:creationId xmlns=""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870" name="Text Box 15">
          <a:extLst>
            <a:ext uri="{FF2B5EF4-FFF2-40B4-BE49-F238E27FC236}">
              <a16:creationId xmlns=""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871" name="Text Box 15">
          <a:extLst>
            <a:ext uri="{FF2B5EF4-FFF2-40B4-BE49-F238E27FC236}">
              <a16:creationId xmlns=""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872" name="Text Box 15">
          <a:extLst>
            <a:ext uri="{FF2B5EF4-FFF2-40B4-BE49-F238E27FC236}">
              <a16:creationId xmlns=""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873" name="Text Box 15">
          <a:extLst>
            <a:ext uri="{FF2B5EF4-FFF2-40B4-BE49-F238E27FC236}">
              <a16:creationId xmlns=""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874" name="Text Box 15">
          <a:extLst>
            <a:ext uri="{FF2B5EF4-FFF2-40B4-BE49-F238E27FC236}">
              <a16:creationId xmlns=""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75" name="Text Box 16">
          <a:extLst>
            <a:ext uri="{FF2B5EF4-FFF2-40B4-BE49-F238E27FC236}">
              <a16:creationId xmlns=""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76" name="Text Box 17">
          <a:extLst>
            <a:ext uri="{FF2B5EF4-FFF2-40B4-BE49-F238E27FC236}">
              <a16:creationId xmlns=""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77" name="Text Box 18">
          <a:extLst>
            <a:ext uri="{FF2B5EF4-FFF2-40B4-BE49-F238E27FC236}">
              <a16:creationId xmlns=""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78" name="Text Box 19">
          <a:extLst>
            <a:ext uri="{FF2B5EF4-FFF2-40B4-BE49-F238E27FC236}">
              <a16:creationId xmlns=""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79" name="Text Box 16">
          <a:extLst>
            <a:ext uri="{FF2B5EF4-FFF2-40B4-BE49-F238E27FC236}">
              <a16:creationId xmlns=""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80" name="Text Box 17">
          <a:extLst>
            <a:ext uri="{FF2B5EF4-FFF2-40B4-BE49-F238E27FC236}">
              <a16:creationId xmlns=""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81" name="Text Box 18">
          <a:extLst>
            <a:ext uri="{FF2B5EF4-FFF2-40B4-BE49-F238E27FC236}">
              <a16:creationId xmlns=""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82" name="Text Box 19">
          <a:extLst>
            <a:ext uri="{FF2B5EF4-FFF2-40B4-BE49-F238E27FC236}">
              <a16:creationId xmlns=""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83" name="Text Box 16">
          <a:extLst>
            <a:ext uri="{FF2B5EF4-FFF2-40B4-BE49-F238E27FC236}">
              <a16:creationId xmlns=""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84" name="Text Box 17">
          <a:extLst>
            <a:ext uri="{FF2B5EF4-FFF2-40B4-BE49-F238E27FC236}">
              <a16:creationId xmlns=""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85" name="Text Box 18">
          <a:extLst>
            <a:ext uri="{FF2B5EF4-FFF2-40B4-BE49-F238E27FC236}">
              <a16:creationId xmlns=""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886" name="Text Box 19">
          <a:extLst>
            <a:ext uri="{FF2B5EF4-FFF2-40B4-BE49-F238E27FC236}">
              <a16:creationId xmlns=""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887" name="Text Box 15">
          <a:extLst>
            <a:ext uri="{FF2B5EF4-FFF2-40B4-BE49-F238E27FC236}">
              <a16:creationId xmlns=""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88" name="Text Box 16">
          <a:extLst>
            <a:ext uri="{FF2B5EF4-FFF2-40B4-BE49-F238E27FC236}">
              <a16:creationId xmlns=""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89" name="Text Box 17">
          <a:extLst>
            <a:ext uri="{FF2B5EF4-FFF2-40B4-BE49-F238E27FC236}">
              <a16:creationId xmlns=""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90" name="Text Box 18">
          <a:extLst>
            <a:ext uri="{FF2B5EF4-FFF2-40B4-BE49-F238E27FC236}">
              <a16:creationId xmlns=""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891" name="Text Box 19">
          <a:extLst>
            <a:ext uri="{FF2B5EF4-FFF2-40B4-BE49-F238E27FC236}">
              <a16:creationId xmlns=""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92" name="Text Box 16">
          <a:extLst>
            <a:ext uri="{FF2B5EF4-FFF2-40B4-BE49-F238E27FC236}">
              <a16:creationId xmlns=""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93" name="Text Box 17">
          <a:extLst>
            <a:ext uri="{FF2B5EF4-FFF2-40B4-BE49-F238E27FC236}">
              <a16:creationId xmlns=""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894" name="Text Box 18">
          <a:extLst>
            <a:ext uri="{FF2B5EF4-FFF2-40B4-BE49-F238E27FC236}">
              <a16:creationId xmlns=""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95" name="Text Box 16">
          <a:extLst>
            <a:ext uri="{FF2B5EF4-FFF2-40B4-BE49-F238E27FC236}">
              <a16:creationId xmlns=""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96" name="Text Box 17">
          <a:extLst>
            <a:ext uri="{FF2B5EF4-FFF2-40B4-BE49-F238E27FC236}">
              <a16:creationId xmlns=""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97" name="Text Box 18">
          <a:extLst>
            <a:ext uri="{FF2B5EF4-FFF2-40B4-BE49-F238E27FC236}">
              <a16:creationId xmlns=""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98" name="Text Box 19">
          <a:extLst>
            <a:ext uri="{FF2B5EF4-FFF2-40B4-BE49-F238E27FC236}">
              <a16:creationId xmlns=""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899" name="Text Box 16">
          <a:extLst>
            <a:ext uri="{FF2B5EF4-FFF2-40B4-BE49-F238E27FC236}">
              <a16:creationId xmlns=""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00" name="Text Box 17">
          <a:extLst>
            <a:ext uri="{FF2B5EF4-FFF2-40B4-BE49-F238E27FC236}">
              <a16:creationId xmlns=""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01" name="Text Box 18">
          <a:extLst>
            <a:ext uri="{FF2B5EF4-FFF2-40B4-BE49-F238E27FC236}">
              <a16:creationId xmlns=""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02" name="Text Box 19">
          <a:extLst>
            <a:ext uri="{FF2B5EF4-FFF2-40B4-BE49-F238E27FC236}">
              <a16:creationId xmlns=""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2903" name="Text Box 15">
          <a:extLst>
            <a:ext uri="{FF2B5EF4-FFF2-40B4-BE49-F238E27FC236}">
              <a16:creationId xmlns=""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904" name="Text Box 15">
          <a:extLst>
            <a:ext uri="{FF2B5EF4-FFF2-40B4-BE49-F238E27FC236}">
              <a16:creationId xmlns=""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905" name="Text Box 15">
          <a:extLst>
            <a:ext uri="{FF2B5EF4-FFF2-40B4-BE49-F238E27FC236}">
              <a16:creationId xmlns=""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906" name="Text Box 15">
          <a:extLst>
            <a:ext uri="{FF2B5EF4-FFF2-40B4-BE49-F238E27FC236}">
              <a16:creationId xmlns=""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907" name="Text Box 15">
          <a:extLst>
            <a:ext uri="{FF2B5EF4-FFF2-40B4-BE49-F238E27FC236}">
              <a16:creationId xmlns=""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2908" name="Text Box 15">
          <a:extLst>
            <a:ext uri="{FF2B5EF4-FFF2-40B4-BE49-F238E27FC236}">
              <a16:creationId xmlns=""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09" name="Text Box 16">
          <a:extLst>
            <a:ext uri="{FF2B5EF4-FFF2-40B4-BE49-F238E27FC236}">
              <a16:creationId xmlns=""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10" name="Text Box 17">
          <a:extLst>
            <a:ext uri="{FF2B5EF4-FFF2-40B4-BE49-F238E27FC236}">
              <a16:creationId xmlns=""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11" name="Text Box 18">
          <a:extLst>
            <a:ext uri="{FF2B5EF4-FFF2-40B4-BE49-F238E27FC236}">
              <a16:creationId xmlns=""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12" name="Text Box 19">
          <a:extLst>
            <a:ext uri="{FF2B5EF4-FFF2-40B4-BE49-F238E27FC236}">
              <a16:creationId xmlns=""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13" name="Text Box 16">
          <a:extLst>
            <a:ext uri="{FF2B5EF4-FFF2-40B4-BE49-F238E27FC236}">
              <a16:creationId xmlns=""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14" name="Text Box 17">
          <a:extLst>
            <a:ext uri="{FF2B5EF4-FFF2-40B4-BE49-F238E27FC236}">
              <a16:creationId xmlns=""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15" name="Text Box 18">
          <a:extLst>
            <a:ext uri="{FF2B5EF4-FFF2-40B4-BE49-F238E27FC236}">
              <a16:creationId xmlns=""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16" name="Text Box 19">
          <a:extLst>
            <a:ext uri="{FF2B5EF4-FFF2-40B4-BE49-F238E27FC236}">
              <a16:creationId xmlns=""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17" name="Text Box 16">
          <a:extLst>
            <a:ext uri="{FF2B5EF4-FFF2-40B4-BE49-F238E27FC236}">
              <a16:creationId xmlns=""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18" name="Text Box 17">
          <a:extLst>
            <a:ext uri="{FF2B5EF4-FFF2-40B4-BE49-F238E27FC236}">
              <a16:creationId xmlns=""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19" name="Text Box 18">
          <a:extLst>
            <a:ext uri="{FF2B5EF4-FFF2-40B4-BE49-F238E27FC236}">
              <a16:creationId xmlns=""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20" name="Text Box 19">
          <a:extLst>
            <a:ext uri="{FF2B5EF4-FFF2-40B4-BE49-F238E27FC236}">
              <a16:creationId xmlns=""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921" name="Text Box 15">
          <a:extLst>
            <a:ext uri="{FF2B5EF4-FFF2-40B4-BE49-F238E27FC236}">
              <a16:creationId xmlns=""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22" name="Text Box 16">
          <a:extLst>
            <a:ext uri="{FF2B5EF4-FFF2-40B4-BE49-F238E27FC236}">
              <a16:creationId xmlns=""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23" name="Text Box 17">
          <a:extLst>
            <a:ext uri="{FF2B5EF4-FFF2-40B4-BE49-F238E27FC236}">
              <a16:creationId xmlns=""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24" name="Text Box 18">
          <a:extLst>
            <a:ext uri="{FF2B5EF4-FFF2-40B4-BE49-F238E27FC236}">
              <a16:creationId xmlns=""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25" name="Text Box 19">
          <a:extLst>
            <a:ext uri="{FF2B5EF4-FFF2-40B4-BE49-F238E27FC236}">
              <a16:creationId xmlns=""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926" name="Text Box 15">
          <a:extLst>
            <a:ext uri="{FF2B5EF4-FFF2-40B4-BE49-F238E27FC236}">
              <a16:creationId xmlns=""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27" name="Text Box 16">
          <a:extLst>
            <a:ext uri="{FF2B5EF4-FFF2-40B4-BE49-F238E27FC236}">
              <a16:creationId xmlns=""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28" name="Text Box 17">
          <a:extLst>
            <a:ext uri="{FF2B5EF4-FFF2-40B4-BE49-F238E27FC236}">
              <a16:creationId xmlns=""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29" name="Text Box 18">
          <a:extLst>
            <a:ext uri="{FF2B5EF4-FFF2-40B4-BE49-F238E27FC236}">
              <a16:creationId xmlns=""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30" name="Text Box 16">
          <a:extLst>
            <a:ext uri="{FF2B5EF4-FFF2-40B4-BE49-F238E27FC236}">
              <a16:creationId xmlns=""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31" name="Text Box 17">
          <a:extLst>
            <a:ext uri="{FF2B5EF4-FFF2-40B4-BE49-F238E27FC236}">
              <a16:creationId xmlns=""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32" name="Text Box 18">
          <a:extLst>
            <a:ext uri="{FF2B5EF4-FFF2-40B4-BE49-F238E27FC236}">
              <a16:creationId xmlns=""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33" name="Text Box 19">
          <a:extLst>
            <a:ext uri="{FF2B5EF4-FFF2-40B4-BE49-F238E27FC236}">
              <a16:creationId xmlns=""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34" name="Text Box 16">
          <a:extLst>
            <a:ext uri="{FF2B5EF4-FFF2-40B4-BE49-F238E27FC236}">
              <a16:creationId xmlns=""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35" name="Text Box 17">
          <a:extLst>
            <a:ext uri="{FF2B5EF4-FFF2-40B4-BE49-F238E27FC236}">
              <a16:creationId xmlns=""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36" name="Text Box 18">
          <a:extLst>
            <a:ext uri="{FF2B5EF4-FFF2-40B4-BE49-F238E27FC236}">
              <a16:creationId xmlns=""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937" name="Text Box 15">
          <a:extLst>
            <a:ext uri="{FF2B5EF4-FFF2-40B4-BE49-F238E27FC236}">
              <a16:creationId xmlns=""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38" name="Text Box 16">
          <a:extLst>
            <a:ext uri="{FF2B5EF4-FFF2-40B4-BE49-F238E27FC236}">
              <a16:creationId xmlns=""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39" name="Text Box 17">
          <a:extLst>
            <a:ext uri="{FF2B5EF4-FFF2-40B4-BE49-F238E27FC236}">
              <a16:creationId xmlns=""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40" name="Text Box 18">
          <a:extLst>
            <a:ext uri="{FF2B5EF4-FFF2-40B4-BE49-F238E27FC236}">
              <a16:creationId xmlns=""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41" name="Text Box 19">
          <a:extLst>
            <a:ext uri="{FF2B5EF4-FFF2-40B4-BE49-F238E27FC236}">
              <a16:creationId xmlns=""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42" name="Text Box 16">
          <a:extLst>
            <a:ext uri="{FF2B5EF4-FFF2-40B4-BE49-F238E27FC236}">
              <a16:creationId xmlns=""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43" name="Text Box 17">
          <a:extLst>
            <a:ext uri="{FF2B5EF4-FFF2-40B4-BE49-F238E27FC236}">
              <a16:creationId xmlns=""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44" name="Text Box 18">
          <a:extLst>
            <a:ext uri="{FF2B5EF4-FFF2-40B4-BE49-F238E27FC236}">
              <a16:creationId xmlns=""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45" name="Text Box 19">
          <a:extLst>
            <a:ext uri="{FF2B5EF4-FFF2-40B4-BE49-F238E27FC236}">
              <a16:creationId xmlns=""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46" name="Text Box 16">
          <a:extLst>
            <a:ext uri="{FF2B5EF4-FFF2-40B4-BE49-F238E27FC236}">
              <a16:creationId xmlns=""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47" name="Text Box 17">
          <a:extLst>
            <a:ext uri="{FF2B5EF4-FFF2-40B4-BE49-F238E27FC236}">
              <a16:creationId xmlns=""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48" name="Text Box 18">
          <a:extLst>
            <a:ext uri="{FF2B5EF4-FFF2-40B4-BE49-F238E27FC236}">
              <a16:creationId xmlns=""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49" name="Text Box 19">
          <a:extLst>
            <a:ext uri="{FF2B5EF4-FFF2-40B4-BE49-F238E27FC236}">
              <a16:creationId xmlns=""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950" name="Text Box 15">
          <a:extLst>
            <a:ext uri="{FF2B5EF4-FFF2-40B4-BE49-F238E27FC236}">
              <a16:creationId xmlns=""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51" name="Text Box 16">
          <a:extLst>
            <a:ext uri="{FF2B5EF4-FFF2-40B4-BE49-F238E27FC236}">
              <a16:creationId xmlns=""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52" name="Text Box 17">
          <a:extLst>
            <a:ext uri="{FF2B5EF4-FFF2-40B4-BE49-F238E27FC236}">
              <a16:creationId xmlns=""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53" name="Text Box 18">
          <a:extLst>
            <a:ext uri="{FF2B5EF4-FFF2-40B4-BE49-F238E27FC236}">
              <a16:creationId xmlns=""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54" name="Text Box 19">
          <a:extLst>
            <a:ext uri="{FF2B5EF4-FFF2-40B4-BE49-F238E27FC236}">
              <a16:creationId xmlns=""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55" name="Text Box 16">
          <a:extLst>
            <a:ext uri="{FF2B5EF4-FFF2-40B4-BE49-F238E27FC236}">
              <a16:creationId xmlns=""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56" name="Text Box 17">
          <a:extLst>
            <a:ext uri="{FF2B5EF4-FFF2-40B4-BE49-F238E27FC236}">
              <a16:creationId xmlns=""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2957" name="Text Box 18">
          <a:extLst>
            <a:ext uri="{FF2B5EF4-FFF2-40B4-BE49-F238E27FC236}">
              <a16:creationId xmlns=""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58" name="Text Box 16">
          <a:extLst>
            <a:ext uri="{FF2B5EF4-FFF2-40B4-BE49-F238E27FC236}">
              <a16:creationId xmlns=""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59" name="Text Box 17">
          <a:extLst>
            <a:ext uri="{FF2B5EF4-FFF2-40B4-BE49-F238E27FC236}">
              <a16:creationId xmlns=""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60" name="Text Box 18">
          <a:extLst>
            <a:ext uri="{FF2B5EF4-FFF2-40B4-BE49-F238E27FC236}">
              <a16:creationId xmlns=""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61" name="Text Box 19">
          <a:extLst>
            <a:ext uri="{FF2B5EF4-FFF2-40B4-BE49-F238E27FC236}">
              <a16:creationId xmlns=""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62" name="Text Box 16">
          <a:extLst>
            <a:ext uri="{FF2B5EF4-FFF2-40B4-BE49-F238E27FC236}">
              <a16:creationId xmlns=""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963" name="Text Box 15">
          <a:extLst>
            <a:ext uri="{FF2B5EF4-FFF2-40B4-BE49-F238E27FC236}">
              <a16:creationId xmlns=""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2964" name="Text Box 15">
          <a:extLst>
            <a:ext uri="{FF2B5EF4-FFF2-40B4-BE49-F238E27FC236}">
              <a16:creationId xmlns=""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965" name="Text Box 15">
          <a:extLst>
            <a:ext uri="{FF2B5EF4-FFF2-40B4-BE49-F238E27FC236}">
              <a16:creationId xmlns=""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2966" name="Text Box 15">
          <a:extLst>
            <a:ext uri="{FF2B5EF4-FFF2-40B4-BE49-F238E27FC236}">
              <a16:creationId xmlns=""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2967" name="Text Box 15">
          <a:extLst>
            <a:ext uri="{FF2B5EF4-FFF2-40B4-BE49-F238E27FC236}">
              <a16:creationId xmlns=""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2968" name="Text Box 15">
          <a:extLst>
            <a:ext uri="{FF2B5EF4-FFF2-40B4-BE49-F238E27FC236}">
              <a16:creationId xmlns=""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2969" name="Text Box 15">
          <a:extLst>
            <a:ext uri="{FF2B5EF4-FFF2-40B4-BE49-F238E27FC236}">
              <a16:creationId xmlns=""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70" name="Text Box 16">
          <a:extLst>
            <a:ext uri="{FF2B5EF4-FFF2-40B4-BE49-F238E27FC236}">
              <a16:creationId xmlns=""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71" name="Text Box 17">
          <a:extLst>
            <a:ext uri="{FF2B5EF4-FFF2-40B4-BE49-F238E27FC236}">
              <a16:creationId xmlns=""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72" name="Text Box 18">
          <a:extLst>
            <a:ext uri="{FF2B5EF4-FFF2-40B4-BE49-F238E27FC236}">
              <a16:creationId xmlns=""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73" name="Text Box 19">
          <a:extLst>
            <a:ext uri="{FF2B5EF4-FFF2-40B4-BE49-F238E27FC236}">
              <a16:creationId xmlns=""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74" name="Text Box 16">
          <a:extLst>
            <a:ext uri="{FF2B5EF4-FFF2-40B4-BE49-F238E27FC236}">
              <a16:creationId xmlns=""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75" name="Text Box 17">
          <a:extLst>
            <a:ext uri="{FF2B5EF4-FFF2-40B4-BE49-F238E27FC236}">
              <a16:creationId xmlns=""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76" name="Text Box 18">
          <a:extLst>
            <a:ext uri="{FF2B5EF4-FFF2-40B4-BE49-F238E27FC236}">
              <a16:creationId xmlns=""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77" name="Text Box 19">
          <a:extLst>
            <a:ext uri="{FF2B5EF4-FFF2-40B4-BE49-F238E27FC236}">
              <a16:creationId xmlns=""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78" name="Text Box 16">
          <a:extLst>
            <a:ext uri="{FF2B5EF4-FFF2-40B4-BE49-F238E27FC236}">
              <a16:creationId xmlns=""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79" name="Text Box 17">
          <a:extLst>
            <a:ext uri="{FF2B5EF4-FFF2-40B4-BE49-F238E27FC236}">
              <a16:creationId xmlns=""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80" name="Text Box 18">
          <a:extLst>
            <a:ext uri="{FF2B5EF4-FFF2-40B4-BE49-F238E27FC236}">
              <a16:creationId xmlns=""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981" name="Text Box 19">
          <a:extLst>
            <a:ext uri="{FF2B5EF4-FFF2-40B4-BE49-F238E27FC236}">
              <a16:creationId xmlns=""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2982" name="Text Box 15">
          <a:extLst>
            <a:ext uri="{FF2B5EF4-FFF2-40B4-BE49-F238E27FC236}">
              <a16:creationId xmlns=""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83" name="Text Box 16">
          <a:extLst>
            <a:ext uri="{FF2B5EF4-FFF2-40B4-BE49-F238E27FC236}">
              <a16:creationId xmlns=""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84" name="Text Box 17">
          <a:extLst>
            <a:ext uri="{FF2B5EF4-FFF2-40B4-BE49-F238E27FC236}">
              <a16:creationId xmlns=""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85" name="Text Box 18">
          <a:extLst>
            <a:ext uri="{FF2B5EF4-FFF2-40B4-BE49-F238E27FC236}">
              <a16:creationId xmlns=""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986" name="Text Box 19">
          <a:extLst>
            <a:ext uri="{FF2B5EF4-FFF2-40B4-BE49-F238E27FC236}">
              <a16:creationId xmlns=""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87" name="Text Box 16">
          <a:extLst>
            <a:ext uri="{FF2B5EF4-FFF2-40B4-BE49-F238E27FC236}">
              <a16:creationId xmlns=""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88" name="Text Box 17">
          <a:extLst>
            <a:ext uri="{FF2B5EF4-FFF2-40B4-BE49-F238E27FC236}">
              <a16:creationId xmlns=""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989" name="Text Box 18">
          <a:extLst>
            <a:ext uri="{FF2B5EF4-FFF2-40B4-BE49-F238E27FC236}">
              <a16:creationId xmlns=""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0" name="Text Box 16">
          <a:extLst>
            <a:ext uri="{FF2B5EF4-FFF2-40B4-BE49-F238E27FC236}">
              <a16:creationId xmlns=""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1" name="Text Box 17">
          <a:extLst>
            <a:ext uri="{FF2B5EF4-FFF2-40B4-BE49-F238E27FC236}">
              <a16:creationId xmlns=""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2" name="Text Box 18">
          <a:extLst>
            <a:ext uri="{FF2B5EF4-FFF2-40B4-BE49-F238E27FC236}">
              <a16:creationId xmlns=""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3" name="Text Box 19">
          <a:extLst>
            <a:ext uri="{FF2B5EF4-FFF2-40B4-BE49-F238E27FC236}">
              <a16:creationId xmlns=""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4" name="Text Box 16">
          <a:extLst>
            <a:ext uri="{FF2B5EF4-FFF2-40B4-BE49-F238E27FC236}">
              <a16:creationId xmlns=""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5" name="Text Box 17">
          <a:extLst>
            <a:ext uri="{FF2B5EF4-FFF2-40B4-BE49-F238E27FC236}">
              <a16:creationId xmlns=""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6" name="Text Box 18">
          <a:extLst>
            <a:ext uri="{FF2B5EF4-FFF2-40B4-BE49-F238E27FC236}">
              <a16:creationId xmlns=""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997" name="Text Box 19">
          <a:extLst>
            <a:ext uri="{FF2B5EF4-FFF2-40B4-BE49-F238E27FC236}">
              <a16:creationId xmlns=""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2998" name="Text Box 15">
          <a:extLst>
            <a:ext uri="{FF2B5EF4-FFF2-40B4-BE49-F238E27FC236}">
              <a16:creationId xmlns=""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2999" name="Text Box 15">
          <a:extLst>
            <a:ext uri="{FF2B5EF4-FFF2-40B4-BE49-F238E27FC236}">
              <a16:creationId xmlns=""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000" name="Text Box 15">
          <a:extLst>
            <a:ext uri="{FF2B5EF4-FFF2-40B4-BE49-F238E27FC236}">
              <a16:creationId xmlns=""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01" name="Text Box 15">
          <a:extLst>
            <a:ext uri="{FF2B5EF4-FFF2-40B4-BE49-F238E27FC236}">
              <a16:creationId xmlns=""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002" name="Text Box 15">
          <a:extLst>
            <a:ext uri="{FF2B5EF4-FFF2-40B4-BE49-F238E27FC236}">
              <a16:creationId xmlns=""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003" name="Text Box 15">
          <a:extLst>
            <a:ext uri="{FF2B5EF4-FFF2-40B4-BE49-F238E27FC236}">
              <a16:creationId xmlns=""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04" name="Text Box 16">
          <a:extLst>
            <a:ext uri="{FF2B5EF4-FFF2-40B4-BE49-F238E27FC236}">
              <a16:creationId xmlns=""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05" name="Text Box 17">
          <a:extLst>
            <a:ext uri="{FF2B5EF4-FFF2-40B4-BE49-F238E27FC236}">
              <a16:creationId xmlns=""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06" name="Text Box 18">
          <a:extLst>
            <a:ext uri="{FF2B5EF4-FFF2-40B4-BE49-F238E27FC236}">
              <a16:creationId xmlns=""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07" name="Text Box 19">
          <a:extLst>
            <a:ext uri="{FF2B5EF4-FFF2-40B4-BE49-F238E27FC236}">
              <a16:creationId xmlns=""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08" name="Text Box 16">
          <a:extLst>
            <a:ext uri="{FF2B5EF4-FFF2-40B4-BE49-F238E27FC236}">
              <a16:creationId xmlns=""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09" name="Text Box 17">
          <a:extLst>
            <a:ext uri="{FF2B5EF4-FFF2-40B4-BE49-F238E27FC236}">
              <a16:creationId xmlns=""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10" name="Text Box 18">
          <a:extLst>
            <a:ext uri="{FF2B5EF4-FFF2-40B4-BE49-F238E27FC236}">
              <a16:creationId xmlns=""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11" name="Text Box 19">
          <a:extLst>
            <a:ext uri="{FF2B5EF4-FFF2-40B4-BE49-F238E27FC236}">
              <a16:creationId xmlns=""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12" name="Text Box 16">
          <a:extLst>
            <a:ext uri="{FF2B5EF4-FFF2-40B4-BE49-F238E27FC236}">
              <a16:creationId xmlns=""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13" name="Text Box 17">
          <a:extLst>
            <a:ext uri="{FF2B5EF4-FFF2-40B4-BE49-F238E27FC236}">
              <a16:creationId xmlns=""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14" name="Text Box 18">
          <a:extLst>
            <a:ext uri="{FF2B5EF4-FFF2-40B4-BE49-F238E27FC236}">
              <a16:creationId xmlns=""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15" name="Text Box 19">
          <a:extLst>
            <a:ext uri="{FF2B5EF4-FFF2-40B4-BE49-F238E27FC236}">
              <a16:creationId xmlns=""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016" name="Text Box 15">
          <a:extLst>
            <a:ext uri="{FF2B5EF4-FFF2-40B4-BE49-F238E27FC236}">
              <a16:creationId xmlns=""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17" name="Text Box 16">
          <a:extLst>
            <a:ext uri="{FF2B5EF4-FFF2-40B4-BE49-F238E27FC236}">
              <a16:creationId xmlns=""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18" name="Text Box 17">
          <a:extLst>
            <a:ext uri="{FF2B5EF4-FFF2-40B4-BE49-F238E27FC236}">
              <a16:creationId xmlns=""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19" name="Text Box 18">
          <a:extLst>
            <a:ext uri="{FF2B5EF4-FFF2-40B4-BE49-F238E27FC236}">
              <a16:creationId xmlns=""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20" name="Text Box 19">
          <a:extLst>
            <a:ext uri="{FF2B5EF4-FFF2-40B4-BE49-F238E27FC236}">
              <a16:creationId xmlns=""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021" name="Text Box 15">
          <a:extLst>
            <a:ext uri="{FF2B5EF4-FFF2-40B4-BE49-F238E27FC236}">
              <a16:creationId xmlns=""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22" name="Text Box 16">
          <a:extLst>
            <a:ext uri="{FF2B5EF4-FFF2-40B4-BE49-F238E27FC236}">
              <a16:creationId xmlns=""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23" name="Text Box 17">
          <a:extLst>
            <a:ext uri="{FF2B5EF4-FFF2-40B4-BE49-F238E27FC236}">
              <a16:creationId xmlns=""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24" name="Text Box 18">
          <a:extLst>
            <a:ext uri="{FF2B5EF4-FFF2-40B4-BE49-F238E27FC236}">
              <a16:creationId xmlns=""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25" name="Text Box 16">
          <a:extLst>
            <a:ext uri="{FF2B5EF4-FFF2-40B4-BE49-F238E27FC236}">
              <a16:creationId xmlns=""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26" name="Text Box 17">
          <a:extLst>
            <a:ext uri="{FF2B5EF4-FFF2-40B4-BE49-F238E27FC236}">
              <a16:creationId xmlns=""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27" name="Text Box 18">
          <a:extLst>
            <a:ext uri="{FF2B5EF4-FFF2-40B4-BE49-F238E27FC236}">
              <a16:creationId xmlns=""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28" name="Text Box 19">
          <a:extLst>
            <a:ext uri="{FF2B5EF4-FFF2-40B4-BE49-F238E27FC236}">
              <a16:creationId xmlns=""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29" name="Text Box 16">
          <a:extLst>
            <a:ext uri="{FF2B5EF4-FFF2-40B4-BE49-F238E27FC236}">
              <a16:creationId xmlns=""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30" name="Text Box 17">
          <a:extLst>
            <a:ext uri="{FF2B5EF4-FFF2-40B4-BE49-F238E27FC236}">
              <a16:creationId xmlns=""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31" name="Text Box 18">
          <a:extLst>
            <a:ext uri="{FF2B5EF4-FFF2-40B4-BE49-F238E27FC236}">
              <a16:creationId xmlns=""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032" name="Text Box 15">
          <a:extLst>
            <a:ext uri="{FF2B5EF4-FFF2-40B4-BE49-F238E27FC236}">
              <a16:creationId xmlns=""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33" name="Text Box 16">
          <a:extLst>
            <a:ext uri="{FF2B5EF4-FFF2-40B4-BE49-F238E27FC236}">
              <a16:creationId xmlns=""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34" name="Text Box 17">
          <a:extLst>
            <a:ext uri="{FF2B5EF4-FFF2-40B4-BE49-F238E27FC236}">
              <a16:creationId xmlns=""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35" name="Text Box 18">
          <a:extLst>
            <a:ext uri="{FF2B5EF4-FFF2-40B4-BE49-F238E27FC236}">
              <a16:creationId xmlns=""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36" name="Text Box 19">
          <a:extLst>
            <a:ext uri="{FF2B5EF4-FFF2-40B4-BE49-F238E27FC236}">
              <a16:creationId xmlns=""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37" name="Text Box 16">
          <a:extLst>
            <a:ext uri="{FF2B5EF4-FFF2-40B4-BE49-F238E27FC236}">
              <a16:creationId xmlns=""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38" name="Text Box 17">
          <a:extLst>
            <a:ext uri="{FF2B5EF4-FFF2-40B4-BE49-F238E27FC236}">
              <a16:creationId xmlns=""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39" name="Text Box 18">
          <a:extLst>
            <a:ext uri="{FF2B5EF4-FFF2-40B4-BE49-F238E27FC236}">
              <a16:creationId xmlns=""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40" name="Text Box 19">
          <a:extLst>
            <a:ext uri="{FF2B5EF4-FFF2-40B4-BE49-F238E27FC236}">
              <a16:creationId xmlns=""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41" name="Text Box 16">
          <a:extLst>
            <a:ext uri="{FF2B5EF4-FFF2-40B4-BE49-F238E27FC236}">
              <a16:creationId xmlns=""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42" name="Text Box 17">
          <a:extLst>
            <a:ext uri="{FF2B5EF4-FFF2-40B4-BE49-F238E27FC236}">
              <a16:creationId xmlns=""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43" name="Text Box 18">
          <a:extLst>
            <a:ext uri="{FF2B5EF4-FFF2-40B4-BE49-F238E27FC236}">
              <a16:creationId xmlns=""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44" name="Text Box 19">
          <a:extLst>
            <a:ext uri="{FF2B5EF4-FFF2-40B4-BE49-F238E27FC236}">
              <a16:creationId xmlns=""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045" name="Text Box 15">
          <a:extLst>
            <a:ext uri="{FF2B5EF4-FFF2-40B4-BE49-F238E27FC236}">
              <a16:creationId xmlns=""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46" name="Text Box 16">
          <a:extLst>
            <a:ext uri="{FF2B5EF4-FFF2-40B4-BE49-F238E27FC236}">
              <a16:creationId xmlns=""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47" name="Text Box 17">
          <a:extLst>
            <a:ext uri="{FF2B5EF4-FFF2-40B4-BE49-F238E27FC236}">
              <a16:creationId xmlns=""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48" name="Text Box 18">
          <a:extLst>
            <a:ext uri="{FF2B5EF4-FFF2-40B4-BE49-F238E27FC236}">
              <a16:creationId xmlns=""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49" name="Text Box 19">
          <a:extLst>
            <a:ext uri="{FF2B5EF4-FFF2-40B4-BE49-F238E27FC236}">
              <a16:creationId xmlns=""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50" name="Text Box 16">
          <a:extLst>
            <a:ext uri="{FF2B5EF4-FFF2-40B4-BE49-F238E27FC236}">
              <a16:creationId xmlns=""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51" name="Text Box 17">
          <a:extLst>
            <a:ext uri="{FF2B5EF4-FFF2-40B4-BE49-F238E27FC236}">
              <a16:creationId xmlns=""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052" name="Text Box 18">
          <a:extLst>
            <a:ext uri="{FF2B5EF4-FFF2-40B4-BE49-F238E27FC236}">
              <a16:creationId xmlns=""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53" name="Text Box 16">
          <a:extLst>
            <a:ext uri="{FF2B5EF4-FFF2-40B4-BE49-F238E27FC236}">
              <a16:creationId xmlns=""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54" name="Text Box 17">
          <a:extLst>
            <a:ext uri="{FF2B5EF4-FFF2-40B4-BE49-F238E27FC236}">
              <a16:creationId xmlns=""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55" name="Text Box 18">
          <a:extLst>
            <a:ext uri="{FF2B5EF4-FFF2-40B4-BE49-F238E27FC236}">
              <a16:creationId xmlns=""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56" name="Text Box 19">
          <a:extLst>
            <a:ext uri="{FF2B5EF4-FFF2-40B4-BE49-F238E27FC236}">
              <a16:creationId xmlns=""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57" name="Text Box 16">
          <a:extLst>
            <a:ext uri="{FF2B5EF4-FFF2-40B4-BE49-F238E27FC236}">
              <a16:creationId xmlns=""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058" name="Text Box 15">
          <a:extLst>
            <a:ext uri="{FF2B5EF4-FFF2-40B4-BE49-F238E27FC236}">
              <a16:creationId xmlns=""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059" name="Text Box 15">
          <a:extLst>
            <a:ext uri="{FF2B5EF4-FFF2-40B4-BE49-F238E27FC236}">
              <a16:creationId xmlns=""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060" name="Text Box 15">
          <a:extLst>
            <a:ext uri="{FF2B5EF4-FFF2-40B4-BE49-F238E27FC236}">
              <a16:creationId xmlns=""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061" name="Text Box 15">
          <a:extLst>
            <a:ext uri="{FF2B5EF4-FFF2-40B4-BE49-F238E27FC236}">
              <a16:creationId xmlns=""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62" name="Text Box 15">
          <a:extLst>
            <a:ext uri="{FF2B5EF4-FFF2-40B4-BE49-F238E27FC236}">
              <a16:creationId xmlns=""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063" name="Text Box 15">
          <a:extLst>
            <a:ext uri="{FF2B5EF4-FFF2-40B4-BE49-F238E27FC236}">
              <a16:creationId xmlns=""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064" name="Text Box 15">
          <a:extLst>
            <a:ext uri="{FF2B5EF4-FFF2-40B4-BE49-F238E27FC236}">
              <a16:creationId xmlns=""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65" name="Text Box 16">
          <a:extLst>
            <a:ext uri="{FF2B5EF4-FFF2-40B4-BE49-F238E27FC236}">
              <a16:creationId xmlns=""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66" name="Text Box 17">
          <a:extLst>
            <a:ext uri="{FF2B5EF4-FFF2-40B4-BE49-F238E27FC236}">
              <a16:creationId xmlns=""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67" name="Text Box 18">
          <a:extLst>
            <a:ext uri="{FF2B5EF4-FFF2-40B4-BE49-F238E27FC236}">
              <a16:creationId xmlns=""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68" name="Text Box 19">
          <a:extLst>
            <a:ext uri="{FF2B5EF4-FFF2-40B4-BE49-F238E27FC236}">
              <a16:creationId xmlns=""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69" name="Text Box 16">
          <a:extLst>
            <a:ext uri="{FF2B5EF4-FFF2-40B4-BE49-F238E27FC236}">
              <a16:creationId xmlns=""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70" name="Text Box 17">
          <a:extLst>
            <a:ext uri="{FF2B5EF4-FFF2-40B4-BE49-F238E27FC236}">
              <a16:creationId xmlns=""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71" name="Text Box 18">
          <a:extLst>
            <a:ext uri="{FF2B5EF4-FFF2-40B4-BE49-F238E27FC236}">
              <a16:creationId xmlns=""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72" name="Text Box 19">
          <a:extLst>
            <a:ext uri="{FF2B5EF4-FFF2-40B4-BE49-F238E27FC236}">
              <a16:creationId xmlns=""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73" name="Text Box 16">
          <a:extLst>
            <a:ext uri="{FF2B5EF4-FFF2-40B4-BE49-F238E27FC236}">
              <a16:creationId xmlns=""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74" name="Text Box 17">
          <a:extLst>
            <a:ext uri="{FF2B5EF4-FFF2-40B4-BE49-F238E27FC236}">
              <a16:creationId xmlns=""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75" name="Text Box 18">
          <a:extLst>
            <a:ext uri="{FF2B5EF4-FFF2-40B4-BE49-F238E27FC236}">
              <a16:creationId xmlns=""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076" name="Text Box 19">
          <a:extLst>
            <a:ext uri="{FF2B5EF4-FFF2-40B4-BE49-F238E27FC236}">
              <a16:creationId xmlns=""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077" name="Text Box 15">
          <a:extLst>
            <a:ext uri="{FF2B5EF4-FFF2-40B4-BE49-F238E27FC236}">
              <a16:creationId xmlns=""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78" name="Text Box 16">
          <a:extLst>
            <a:ext uri="{FF2B5EF4-FFF2-40B4-BE49-F238E27FC236}">
              <a16:creationId xmlns=""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79" name="Text Box 17">
          <a:extLst>
            <a:ext uri="{FF2B5EF4-FFF2-40B4-BE49-F238E27FC236}">
              <a16:creationId xmlns=""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80" name="Text Box 18">
          <a:extLst>
            <a:ext uri="{FF2B5EF4-FFF2-40B4-BE49-F238E27FC236}">
              <a16:creationId xmlns=""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81" name="Text Box 19">
          <a:extLst>
            <a:ext uri="{FF2B5EF4-FFF2-40B4-BE49-F238E27FC236}">
              <a16:creationId xmlns=""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82" name="Text Box 16">
          <a:extLst>
            <a:ext uri="{FF2B5EF4-FFF2-40B4-BE49-F238E27FC236}">
              <a16:creationId xmlns=""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83" name="Text Box 17">
          <a:extLst>
            <a:ext uri="{FF2B5EF4-FFF2-40B4-BE49-F238E27FC236}">
              <a16:creationId xmlns=""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084" name="Text Box 18">
          <a:extLst>
            <a:ext uri="{FF2B5EF4-FFF2-40B4-BE49-F238E27FC236}">
              <a16:creationId xmlns=""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85" name="Text Box 16">
          <a:extLst>
            <a:ext uri="{FF2B5EF4-FFF2-40B4-BE49-F238E27FC236}">
              <a16:creationId xmlns=""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86" name="Text Box 17">
          <a:extLst>
            <a:ext uri="{FF2B5EF4-FFF2-40B4-BE49-F238E27FC236}">
              <a16:creationId xmlns=""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87" name="Text Box 18">
          <a:extLst>
            <a:ext uri="{FF2B5EF4-FFF2-40B4-BE49-F238E27FC236}">
              <a16:creationId xmlns=""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88" name="Text Box 19">
          <a:extLst>
            <a:ext uri="{FF2B5EF4-FFF2-40B4-BE49-F238E27FC236}">
              <a16:creationId xmlns=""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89" name="Text Box 16">
          <a:extLst>
            <a:ext uri="{FF2B5EF4-FFF2-40B4-BE49-F238E27FC236}">
              <a16:creationId xmlns=""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90" name="Text Box 17">
          <a:extLst>
            <a:ext uri="{FF2B5EF4-FFF2-40B4-BE49-F238E27FC236}">
              <a16:creationId xmlns=""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91" name="Text Box 18">
          <a:extLst>
            <a:ext uri="{FF2B5EF4-FFF2-40B4-BE49-F238E27FC236}">
              <a16:creationId xmlns=""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092" name="Text Box 19">
          <a:extLst>
            <a:ext uri="{FF2B5EF4-FFF2-40B4-BE49-F238E27FC236}">
              <a16:creationId xmlns=""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093" name="Text Box 15">
          <a:extLst>
            <a:ext uri="{FF2B5EF4-FFF2-40B4-BE49-F238E27FC236}">
              <a16:creationId xmlns=""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094" name="Text Box 15">
          <a:extLst>
            <a:ext uri="{FF2B5EF4-FFF2-40B4-BE49-F238E27FC236}">
              <a16:creationId xmlns=""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095" name="Text Box 15">
          <a:extLst>
            <a:ext uri="{FF2B5EF4-FFF2-40B4-BE49-F238E27FC236}">
              <a16:creationId xmlns=""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096" name="Text Box 15">
          <a:extLst>
            <a:ext uri="{FF2B5EF4-FFF2-40B4-BE49-F238E27FC236}">
              <a16:creationId xmlns=""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097" name="Text Box 15">
          <a:extLst>
            <a:ext uri="{FF2B5EF4-FFF2-40B4-BE49-F238E27FC236}">
              <a16:creationId xmlns=""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098" name="Text Box 15">
          <a:extLst>
            <a:ext uri="{FF2B5EF4-FFF2-40B4-BE49-F238E27FC236}">
              <a16:creationId xmlns=""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099" name="Text Box 16">
          <a:extLst>
            <a:ext uri="{FF2B5EF4-FFF2-40B4-BE49-F238E27FC236}">
              <a16:creationId xmlns=""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00" name="Text Box 17">
          <a:extLst>
            <a:ext uri="{FF2B5EF4-FFF2-40B4-BE49-F238E27FC236}">
              <a16:creationId xmlns=""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01" name="Text Box 18">
          <a:extLst>
            <a:ext uri="{FF2B5EF4-FFF2-40B4-BE49-F238E27FC236}">
              <a16:creationId xmlns=""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02" name="Text Box 19">
          <a:extLst>
            <a:ext uri="{FF2B5EF4-FFF2-40B4-BE49-F238E27FC236}">
              <a16:creationId xmlns=""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03" name="Text Box 16">
          <a:extLst>
            <a:ext uri="{FF2B5EF4-FFF2-40B4-BE49-F238E27FC236}">
              <a16:creationId xmlns=""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04" name="Text Box 17">
          <a:extLst>
            <a:ext uri="{FF2B5EF4-FFF2-40B4-BE49-F238E27FC236}">
              <a16:creationId xmlns=""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05" name="Text Box 18">
          <a:extLst>
            <a:ext uri="{FF2B5EF4-FFF2-40B4-BE49-F238E27FC236}">
              <a16:creationId xmlns=""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06" name="Text Box 19">
          <a:extLst>
            <a:ext uri="{FF2B5EF4-FFF2-40B4-BE49-F238E27FC236}">
              <a16:creationId xmlns=""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07" name="Text Box 16">
          <a:extLst>
            <a:ext uri="{FF2B5EF4-FFF2-40B4-BE49-F238E27FC236}">
              <a16:creationId xmlns=""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08" name="Text Box 17">
          <a:extLst>
            <a:ext uri="{FF2B5EF4-FFF2-40B4-BE49-F238E27FC236}">
              <a16:creationId xmlns=""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09" name="Text Box 18">
          <a:extLst>
            <a:ext uri="{FF2B5EF4-FFF2-40B4-BE49-F238E27FC236}">
              <a16:creationId xmlns=""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10" name="Text Box 19">
          <a:extLst>
            <a:ext uri="{FF2B5EF4-FFF2-40B4-BE49-F238E27FC236}">
              <a16:creationId xmlns=""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111" name="Text Box 15">
          <a:extLst>
            <a:ext uri="{FF2B5EF4-FFF2-40B4-BE49-F238E27FC236}">
              <a16:creationId xmlns=""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12" name="Text Box 16">
          <a:extLst>
            <a:ext uri="{FF2B5EF4-FFF2-40B4-BE49-F238E27FC236}">
              <a16:creationId xmlns=""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13" name="Text Box 17">
          <a:extLst>
            <a:ext uri="{FF2B5EF4-FFF2-40B4-BE49-F238E27FC236}">
              <a16:creationId xmlns=""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14" name="Text Box 18">
          <a:extLst>
            <a:ext uri="{FF2B5EF4-FFF2-40B4-BE49-F238E27FC236}">
              <a16:creationId xmlns=""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15" name="Text Box 19">
          <a:extLst>
            <a:ext uri="{FF2B5EF4-FFF2-40B4-BE49-F238E27FC236}">
              <a16:creationId xmlns=""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116" name="Text Box 15">
          <a:extLst>
            <a:ext uri="{FF2B5EF4-FFF2-40B4-BE49-F238E27FC236}">
              <a16:creationId xmlns=""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17" name="Text Box 16">
          <a:extLst>
            <a:ext uri="{FF2B5EF4-FFF2-40B4-BE49-F238E27FC236}">
              <a16:creationId xmlns=""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18" name="Text Box 17">
          <a:extLst>
            <a:ext uri="{FF2B5EF4-FFF2-40B4-BE49-F238E27FC236}">
              <a16:creationId xmlns=""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19" name="Text Box 18">
          <a:extLst>
            <a:ext uri="{FF2B5EF4-FFF2-40B4-BE49-F238E27FC236}">
              <a16:creationId xmlns=""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20" name="Text Box 16">
          <a:extLst>
            <a:ext uri="{FF2B5EF4-FFF2-40B4-BE49-F238E27FC236}">
              <a16:creationId xmlns=""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21" name="Text Box 17">
          <a:extLst>
            <a:ext uri="{FF2B5EF4-FFF2-40B4-BE49-F238E27FC236}">
              <a16:creationId xmlns=""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22" name="Text Box 18">
          <a:extLst>
            <a:ext uri="{FF2B5EF4-FFF2-40B4-BE49-F238E27FC236}">
              <a16:creationId xmlns=""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23" name="Text Box 19">
          <a:extLst>
            <a:ext uri="{FF2B5EF4-FFF2-40B4-BE49-F238E27FC236}">
              <a16:creationId xmlns=""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24" name="Text Box 16">
          <a:extLst>
            <a:ext uri="{FF2B5EF4-FFF2-40B4-BE49-F238E27FC236}">
              <a16:creationId xmlns=""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25" name="Text Box 17">
          <a:extLst>
            <a:ext uri="{FF2B5EF4-FFF2-40B4-BE49-F238E27FC236}">
              <a16:creationId xmlns=""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26" name="Text Box 18">
          <a:extLst>
            <a:ext uri="{FF2B5EF4-FFF2-40B4-BE49-F238E27FC236}">
              <a16:creationId xmlns=""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127" name="Text Box 15">
          <a:extLst>
            <a:ext uri="{FF2B5EF4-FFF2-40B4-BE49-F238E27FC236}">
              <a16:creationId xmlns=""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28" name="Text Box 16">
          <a:extLst>
            <a:ext uri="{FF2B5EF4-FFF2-40B4-BE49-F238E27FC236}">
              <a16:creationId xmlns=""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29" name="Text Box 17">
          <a:extLst>
            <a:ext uri="{FF2B5EF4-FFF2-40B4-BE49-F238E27FC236}">
              <a16:creationId xmlns=""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30" name="Text Box 18">
          <a:extLst>
            <a:ext uri="{FF2B5EF4-FFF2-40B4-BE49-F238E27FC236}">
              <a16:creationId xmlns=""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31" name="Text Box 19">
          <a:extLst>
            <a:ext uri="{FF2B5EF4-FFF2-40B4-BE49-F238E27FC236}">
              <a16:creationId xmlns=""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32" name="Text Box 16">
          <a:extLst>
            <a:ext uri="{FF2B5EF4-FFF2-40B4-BE49-F238E27FC236}">
              <a16:creationId xmlns=""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33" name="Text Box 17">
          <a:extLst>
            <a:ext uri="{FF2B5EF4-FFF2-40B4-BE49-F238E27FC236}">
              <a16:creationId xmlns=""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34" name="Text Box 18">
          <a:extLst>
            <a:ext uri="{FF2B5EF4-FFF2-40B4-BE49-F238E27FC236}">
              <a16:creationId xmlns=""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35" name="Text Box 19">
          <a:extLst>
            <a:ext uri="{FF2B5EF4-FFF2-40B4-BE49-F238E27FC236}">
              <a16:creationId xmlns=""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36" name="Text Box 16">
          <a:extLst>
            <a:ext uri="{FF2B5EF4-FFF2-40B4-BE49-F238E27FC236}">
              <a16:creationId xmlns=""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37" name="Text Box 17">
          <a:extLst>
            <a:ext uri="{FF2B5EF4-FFF2-40B4-BE49-F238E27FC236}">
              <a16:creationId xmlns=""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38" name="Text Box 18">
          <a:extLst>
            <a:ext uri="{FF2B5EF4-FFF2-40B4-BE49-F238E27FC236}">
              <a16:creationId xmlns=""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39" name="Text Box 19">
          <a:extLst>
            <a:ext uri="{FF2B5EF4-FFF2-40B4-BE49-F238E27FC236}">
              <a16:creationId xmlns=""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140" name="Text Box 15">
          <a:extLst>
            <a:ext uri="{FF2B5EF4-FFF2-40B4-BE49-F238E27FC236}">
              <a16:creationId xmlns=""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41" name="Text Box 16">
          <a:extLst>
            <a:ext uri="{FF2B5EF4-FFF2-40B4-BE49-F238E27FC236}">
              <a16:creationId xmlns=""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42" name="Text Box 17">
          <a:extLst>
            <a:ext uri="{FF2B5EF4-FFF2-40B4-BE49-F238E27FC236}">
              <a16:creationId xmlns=""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43" name="Text Box 18">
          <a:extLst>
            <a:ext uri="{FF2B5EF4-FFF2-40B4-BE49-F238E27FC236}">
              <a16:creationId xmlns=""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44" name="Text Box 19">
          <a:extLst>
            <a:ext uri="{FF2B5EF4-FFF2-40B4-BE49-F238E27FC236}">
              <a16:creationId xmlns=""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45" name="Text Box 16">
          <a:extLst>
            <a:ext uri="{FF2B5EF4-FFF2-40B4-BE49-F238E27FC236}">
              <a16:creationId xmlns=""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46" name="Text Box 17">
          <a:extLst>
            <a:ext uri="{FF2B5EF4-FFF2-40B4-BE49-F238E27FC236}">
              <a16:creationId xmlns=""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147" name="Text Box 18">
          <a:extLst>
            <a:ext uri="{FF2B5EF4-FFF2-40B4-BE49-F238E27FC236}">
              <a16:creationId xmlns=""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48" name="Text Box 16">
          <a:extLst>
            <a:ext uri="{FF2B5EF4-FFF2-40B4-BE49-F238E27FC236}">
              <a16:creationId xmlns=""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49" name="Text Box 17">
          <a:extLst>
            <a:ext uri="{FF2B5EF4-FFF2-40B4-BE49-F238E27FC236}">
              <a16:creationId xmlns=""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50" name="Text Box 18">
          <a:extLst>
            <a:ext uri="{FF2B5EF4-FFF2-40B4-BE49-F238E27FC236}">
              <a16:creationId xmlns=""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51" name="Text Box 19">
          <a:extLst>
            <a:ext uri="{FF2B5EF4-FFF2-40B4-BE49-F238E27FC236}">
              <a16:creationId xmlns=""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52" name="Text Box 16">
          <a:extLst>
            <a:ext uri="{FF2B5EF4-FFF2-40B4-BE49-F238E27FC236}">
              <a16:creationId xmlns=""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153" name="Text Box 15">
          <a:extLst>
            <a:ext uri="{FF2B5EF4-FFF2-40B4-BE49-F238E27FC236}">
              <a16:creationId xmlns=""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154" name="Text Box 15">
          <a:extLst>
            <a:ext uri="{FF2B5EF4-FFF2-40B4-BE49-F238E27FC236}">
              <a16:creationId xmlns=""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155" name="Text Box 15">
          <a:extLst>
            <a:ext uri="{FF2B5EF4-FFF2-40B4-BE49-F238E27FC236}">
              <a16:creationId xmlns=""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156" name="Text Box 15">
          <a:extLst>
            <a:ext uri="{FF2B5EF4-FFF2-40B4-BE49-F238E27FC236}">
              <a16:creationId xmlns=""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157" name="Text Box 15">
          <a:extLst>
            <a:ext uri="{FF2B5EF4-FFF2-40B4-BE49-F238E27FC236}">
              <a16:creationId xmlns=""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158" name="Text Box 15">
          <a:extLst>
            <a:ext uri="{FF2B5EF4-FFF2-40B4-BE49-F238E27FC236}">
              <a16:creationId xmlns=""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159" name="Text Box 15">
          <a:extLst>
            <a:ext uri="{FF2B5EF4-FFF2-40B4-BE49-F238E27FC236}">
              <a16:creationId xmlns=""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60" name="Text Box 16">
          <a:extLst>
            <a:ext uri="{FF2B5EF4-FFF2-40B4-BE49-F238E27FC236}">
              <a16:creationId xmlns=""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61" name="Text Box 17">
          <a:extLst>
            <a:ext uri="{FF2B5EF4-FFF2-40B4-BE49-F238E27FC236}">
              <a16:creationId xmlns=""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62" name="Text Box 18">
          <a:extLst>
            <a:ext uri="{FF2B5EF4-FFF2-40B4-BE49-F238E27FC236}">
              <a16:creationId xmlns=""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63" name="Text Box 19">
          <a:extLst>
            <a:ext uri="{FF2B5EF4-FFF2-40B4-BE49-F238E27FC236}">
              <a16:creationId xmlns=""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64" name="Text Box 16">
          <a:extLst>
            <a:ext uri="{FF2B5EF4-FFF2-40B4-BE49-F238E27FC236}">
              <a16:creationId xmlns=""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65" name="Text Box 17">
          <a:extLst>
            <a:ext uri="{FF2B5EF4-FFF2-40B4-BE49-F238E27FC236}">
              <a16:creationId xmlns=""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66" name="Text Box 18">
          <a:extLst>
            <a:ext uri="{FF2B5EF4-FFF2-40B4-BE49-F238E27FC236}">
              <a16:creationId xmlns=""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67" name="Text Box 19">
          <a:extLst>
            <a:ext uri="{FF2B5EF4-FFF2-40B4-BE49-F238E27FC236}">
              <a16:creationId xmlns=""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68" name="Text Box 16">
          <a:extLst>
            <a:ext uri="{FF2B5EF4-FFF2-40B4-BE49-F238E27FC236}">
              <a16:creationId xmlns=""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69" name="Text Box 17">
          <a:extLst>
            <a:ext uri="{FF2B5EF4-FFF2-40B4-BE49-F238E27FC236}">
              <a16:creationId xmlns=""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70" name="Text Box 18">
          <a:extLst>
            <a:ext uri="{FF2B5EF4-FFF2-40B4-BE49-F238E27FC236}">
              <a16:creationId xmlns=""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171" name="Text Box 19">
          <a:extLst>
            <a:ext uri="{FF2B5EF4-FFF2-40B4-BE49-F238E27FC236}">
              <a16:creationId xmlns=""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172" name="Text Box 15">
          <a:extLst>
            <a:ext uri="{FF2B5EF4-FFF2-40B4-BE49-F238E27FC236}">
              <a16:creationId xmlns=""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73" name="Text Box 16">
          <a:extLst>
            <a:ext uri="{FF2B5EF4-FFF2-40B4-BE49-F238E27FC236}">
              <a16:creationId xmlns=""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74" name="Text Box 17">
          <a:extLst>
            <a:ext uri="{FF2B5EF4-FFF2-40B4-BE49-F238E27FC236}">
              <a16:creationId xmlns=""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75" name="Text Box 18">
          <a:extLst>
            <a:ext uri="{FF2B5EF4-FFF2-40B4-BE49-F238E27FC236}">
              <a16:creationId xmlns=""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76" name="Text Box 19">
          <a:extLst>
            <a:ext uri="{FF2B5EF4-FFF2-40B4-BE49-F238E27FC236}">
              <a16:creationId xmlns=""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77" name="Text Box 16">
          <a:extLst>
            <a:ext uri="{FF2B5EF4-FFF2-40B4-BE49-F238E27FC236}">
              <a16:creationId xmlns=""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78" name="Text Box 17">
          <a:extLst>
            <a:ext uri="{FF2B5EF4-FFF2-40B4-BE49-F238E27FC236}">
              <a16:creationId xmlns=""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79" name="Text Box 18">
          <a:extLst>
            <a:ext uri="{FF2B5EF4-FFF2-40B4-BE49-F238E27FC236}">
              <a16:creationId xmlns=""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0" name="Text Box 16">
          <a:extLst>
            <a:ext uri="{FF2B5EF4-FFF2-40B4-BE49-F238E27FC236}">
              <a16:creationId xmlns=""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1" name="Text Box 17">
          <a:extLst>
            <a:ext uri="{FF2B5EF4-FFF2-40B4-BE49-F238E27FC236}">
              <a16:creationId xmlns=""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2" name="Text Box 18">
          <a:extLst>
            <a:ext uri="{FF2B5EF4-FFF2-40B4-BE49-F238E27FC236}">
              <a16:creationId xmlns=""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3" name="Text Box 19">
          <a:extLst>
            <a:ext uri="{FF2B5EF4-FFF2-40B4-BE49-F238E27FC236}">
              <a16:creationId xmlns=""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4" name="Text Box 16">
          <a:extLst>
            <a:ext uri="{FF2B5EF4-FFF2-40B4-BE49-F238E27FC236}">
              <a16:creationId xmlns=""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5" name="Text Box 17">
          <a:extLst>
            <a:ext uri="{FF2B5EF4-FFF2-40B4-BE49-F238E27FC236}">
              <a16:creationId xmlns=""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6" name="Text Box 18">
          <a:extLst>
            <a:ext uri="{FF2B5EF4-FFF2-40B4-BE49-F238E27FC236}">
              <a16:creationId xmlns=""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187" name="Text Box 19">
          <a:extLst>
            <a:ext uri="{FF2B5EF4-FFF2-40B4-BE49-F238E27FC236}">
              <a16:creationId xmlns=""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188" name="Text Box 15">
          <a:extLst>
            <a:ext uri="{FF2B5EF4-FFF2-40B4-BE49-F238E27FC236}">
              <a16:creationId xmlns=""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189" name="Text Box 15">
          <a:extLst>
            <a:ext uri="{FF2B5EF4-FFF2-40B4-BE49-F238E27FC236}">
              <a16:creationId xmlns=""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190" name="Text Box 15">
          <a:extLst>
            <a:ext uri="{FF2B5EF4-FFF2-40B4-BE49-F238E27FC236}">
              <a16:creationId xmlns=""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191" name="Text Box 15">
          <a:extLst>
            <a:ext uri="{FF2B5EF4-FFF2-40B4-BE49-F238E27FC236}">
              <a16:creationId xmlns=""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192" name="Text Box 15">
          <a:extLst>
            <a:ext uri="{FF2B5EF4-FFF2-40B4-BE49-F238E27FC236}">
              <a16:creationId xmlns=""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193" name="Text Box 15">
          <a:extLst>
            <a:ext uri="{FF2B5EF4-FFF2-40B4-BE49-F238E27FC236}">
              <a16:creationId xmlns=""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94" name="Text Box 16">
          <a:extLst>
            <a:ext uri="{FF2B5EF4-FFF2-40B4-BE49-F238E27FC236}">
              <a16:creationId xmlns=""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95" name="Text Box 17">
          <a:extLst>
            <a:ext uri="{FF2B5EF4-FFF2-40B4-BE49-F238E27FC236}">
              <a16:creationId xmlns=""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96" name="Text Box 18">
          <a:extLst>
            <a:ext uri="{FF2B5EF4-FFF2-40B4-BE49-F238E27FC236}">
              <a16:creationId xmlns=""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197" name="Text Box 19">
          <a:extLst>
            <a:ext uri="{FF2B5EF4-FFF2-40B4-BE49-F238E27FC236}">
              <a16:creationId xmlns=""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98" name="Text Box 16">
          <a:extLst>
            <a:ext uri="{FF2B5EF4-FFF2-40B4-BE49-F238E27FC236}">
              <a16:creationId xmlns=""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199" name="Text Box 17">
          <a:extLst>
            <a:ext uri="{FF2B5EF4-FFF2-40B4-BE49-F238E27FC236}">
              <a16:creationId xmlns=""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00" name="Text Box 18">
          <a:extLst>
            <a:ext uri="{FF2B5EF4-FFF2-40B4-BE49-F238E27FC236}">
              <a16:creationId xmlns=""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01" name="Text Box 19">
          <a:extLst>
            <a:ext uri="{FF2B5EF4-FFF2-40B4-BE49-F238E27FC236}">
              <a16:creationId xmlns=""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02" name="Text Box 16">
          <a:extLst>
            <a:ext uri="{FF2B5EF4-FFF2-40B4-BE49-F238E27FC236}">
              <a16:creationId xmlns=""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03" name="Text Box 17">
          <a:extLst>
            <a:ext uri="{FF2B5EF4-FFF2-40B4-BE49-F238E27FC236}">
              <a16:creationId xmlns=""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04" name="Text Box 18">
          <a:extLst>
            <a:ext uri="{FF2B5EF4-FFF2-40B4-BE49-F238E27FC236}">
              <a16:creationId xmlns=""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05" name="Text Box 19">
          <a:extLst>
            <a:ext uri="{FF2B5EF4-FFF2-40B4-BE49-F238E27FC236}">
              <a16:creationId xmlns=""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206" name="Text Box 15">
          <a:extLst>
            <a:ext uri="{FF2B5EF4-FFF2-40B4-BE49-F238E27FC236}">
              <a16:creationId xmlns=""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07" name="Text Box 16">
          <a:extLst>
            <a:ext uri="{FF2B5EF4-FFF2-40B4-BE49-F238E27FC236}">
              <a16:creationId xmlns=""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08" name="Text Box 17">
          <a:extLst>
            <a:ext uri="{FF2B5EF4-FFF2-40B4-BE49-F238E27FC236}">
              <a16:creationId xmlns=""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09" name="Text Box 18">
          <a:extLst>
            <a:ext uri="{FF2B5EF4-FFF2-40B4-BE49-F238E27FC236}">
              <a16:creationId xmlns=""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10" name="Text Box 19">
          <a:extLst>
            <a:ext uri="{FF2B5EF4-FFF2-40B4-BE49-F238E27FC236}">
              <a16:creationId xmlns=""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211" name="Text Box 15">
          <a:extLst>
            <a:ext uri="{FF2B5EF4-FFF2-40B4-BE49-F238E27FC236}">
              <a16:creationId xmlns=""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12" name="Text Box 16">
          <a:extLst>
            <a:ext uri="{FF2B5EF4-FFF2-40B4-BE49-F238E27FC236}">
              <a16:creationId xmlns=""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13" name="Text Box 17">
          <a:extLst>
            <a:ext uri="{FF2B5EF4-FFF2-40B4-BE49-F238E27FC236}">
              <a16:creationId xmlns=""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14" name="Text Box 18">
          <a:extLst>
            <a:ext uri="{FF2B5EF4-FFF2-40B4-BE49-F238E27FC236}">
              <a16:creationId xmlns=""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15" name="Text Box 16">
          <a:extLst>
            <a:ext uri="{FF2B5EF4-FFF2-40B4-BE49-F238E27FC236}">
              <a16:creationId xmlns=""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16" name="Text Box 17">
          <a:extLst>
            <a:ext uri="{FF2B5EF4-FFF2-40B4-BE49-F238E27FC236}">
              <a16:creationId xmlns=""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17" name="Text Box 18">
          <a:extLst>
            <a:ext uri="{FF2B5EF4-FFF2-40B4-BE49-F238E27FC236}">
              <a16:creationId xmlns=""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18" name="Text Box 19">
          <a:extLst>
            <a:ext uri="{FF2B5EF4-FFF2-40B4-BE49-F238E27FC236}">
              <a16:creationId xmlns=""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19" name="Text Box 16">
          <a:extLst>
            <a:ext uri="{FF2B5EF4-FFF2-40B4-BE49-F238E27FC236}">
              <a16:creationId xmlns=""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20" name="Text Box 17">
          <a:extLst>
            <a:ext uri="{FF2B5EF4-FFF2-40B4-BE49-F238E27FC236}">
              <a16:creationId xmlns=""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21" name="Text Box 18">
          <a:extLst>
            <a:ext uri="{FF2B5EF4-FFF2-40B4-BE49-F238E27FC236}">
              <a16:creationId xmlns=""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222" name="Text Box 15">
          <a:extLst>
            <a:ext uri="{FF2B5EF4-FFF2-40B4-BE49-F238E27FC236}">
              <a16:creationId xmlns=""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23" name="Text Box 16">
          <a:extLst>
            <a:ext uri="{FF2B5EF4-FFF2-40B4-BE49-F238E27FC236}">
              <a16:creationId xmlns=""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24" name="Text Box 17">
          <a:extLst>
            <a:ext uri="{FF2B5EF4-FFF2-40B4-BE49-F238E27FC236}">
              <a16:creationId xmlns=""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25" name="Text Box 18">
          <a:extLst>
            <a:ext uri="{FF2B5EF4-FFF2-40B4-BE49-F238E27FC236}">
              <a16:creationId xmlns=""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26" name="Text Box 19">
          <a:extLst>
            <a:ext uri="{FF2B5EF4-FFF2-40B4-BE49-F238E27FC236}">
              <a16:creationId xmlns=""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27" name="Text Box 16">
          <a:extLst>
            <a:ext uri="{FF2B5EF4-FFF2-40B4-BE49-F238E27FC236}">
              <a16:creationId xmlns=""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28" name="Text Box 17">
          <a:extLst>
            <a:ext uri="{FF2B5EF4-FFF2-40B4-BE49-F238E27FC236}">
              <a16:creationId xmlns=""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29" name="Text Box 18">
          <a:extLst>
            <a:ext uri="{FF2B5EF4-FFF2-40B4-BE49-F238E27FC236}">
              <a16:creationId xmlns=""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30" name="Text Box 19">
          <a:extLst>
            <a:ext uri="{FF2B5EF4-FFF2-40B4-BE49-F238E27FC236}">
              <a16:creationId xmlns=""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31" name="Text Box 16">
          <a:extLst>
            <a:ext uri="{FF2B5EF4-FFF2-40B4-BE49-F238E27FC236}">
              <a16:creationId xmlns=""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32" name="Text Box 17">
          <a:extLst>
            <a:ext uri="{FF2B5EF4-FFF2-40B4-BE49-F238E27FC236}">
              <a16:creationId xmlns=""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33" name="Text Box 18">
          <a:extLst>
            <a:ext uri="{FF2B5EF4-FFF2-40B4-BE49-F238E27FC236}">
              <a16:creationId xmlns=""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34" name="Text Box 19">
          <a:extLst>
            <a:ext uri="{FF2B5EF4-FFF2-40B4-BE49-F238E27FC236}">
              <a16:creationId xmlns=""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235" name="Text Box 15">
          <a:extLst>
            <a:ext uri="{FF2B5EF4-FFF2-40B4-BE49-F238E27FC236}">
              <a16:creationId xmlns=""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36" name="Text Box 16">
          <a:extLst>
            <a:ext uri="{FF2B5EF4-FFF2-40B4-BE49-F238E27FC236}">
              <a16:creationId xmlns=""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37" name="Text Box 17">
          <a:extLst>
            <a:ext uri="{FF2B5EF4-FFF2-40B4-BE49-F238E27FC236}">
              <a16:creationId xmlns=""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38" name="Text Box 18">
          <a:extLst>
            <a:ext uri="{FF2B5EF4-FFF2-40B4-BE49-F238E27FC236}">
              <a16:creationId xmlns=""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39" name="Text Box 19">
          <a:extLst>
            <a:ext uri="{FF2B5EF4-FFF2-40B4-BE49-F238E27FC236}">
              <a16:creationId xmlns=""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40" name="Text Box 16">
          <a:extLst>
            <a:ext uri="{FF2B5EF4-FFF2-40B4-BE49-F238E27FC236}">
              <a16:creationId xmlns=""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41" name="Text Box 17">
          <a:extLst>
            <a:ext uri="{FF2B5EF4-FFF2-40B4-BE49-F238E27FC236}">
              <a16:creationId xmlns=""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242" name="Text Box 18">
          <a:extLst>
            <a:ext uri="{FF2B5EF4-FFF2-40B4-BE49-F238E27FC236}">
              <a16:creationId xmlns=""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43" name="Text Box 16">
          <a:extLst>
            <a:ext uri="{FF2B5EF4-FFF2-40B4-BE49-F238E27FC236}">
              <a16:creationId xmlns=""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44" name="Text Box 17">
          <a:extLst>
            <a:ext uri="{FF2B5EF4-FFF2-40B4-BE49-F238E27FC236}">
              <a16:creationId xmlns=""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45" name="Text Box 18">
          <a:extLst>
            <a:ext uri="{FF2B5EF4-FFF2-40B4-BE49-F238E27FC236}">
              <a16:creationId xmlns=""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46" name="Text Box 19">
          <a:extLst>
            <a:ext uri="{FF2B5EF4-FFF2-40B4-BE49-F238E27FC236}">
              <a16:creationId xmlns=""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47" name="Text Box 16">
          <a:extLst>
            <a:ext uri="{FF2B5EF4-FFF2-40B4-BE49-F238E27FC236}">
              <a16:creationId xmlns=""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248" name="Text Box 15">
          <a:extLst>
            <a:ext uri="{FF2B5EF4-FFF2-40B4-BE49-F238E27FC236}">
              <a16:creationId xmlns=""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249" name="Text Box 15">
          <a:extLst>
            <a:ext uri="{FF2B5EF4-FFF2-40B4-BE49-F238E27FC236}">
              <a16:creationId xmlns=""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250" name="Text Box 15">
          <a:extLst>
            <a:ext uri="{FF2B5EF4-FFF2-40B4-BE49-F238E27FC236}">
              <a16:creationId xmlns=""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251" name="Text Box 15">
          <a:extLst>
            <a:ext uri="{FF2B5EF4-FFF2-40B4-BE49-F238E27FC236}">
              <a16:creationId xmlns=""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52" name="Text Box 15">
          <a:extLst>
            <a:ext uri="{FF2B5EF4-FFF2-40B4-BE49-F238E27FC236}">
              <a16:creationId xmlns=""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253" name="Text Box 15">
          <a:extLst>
            <a:ext uri="{FF2B5EF4-FFF2-40B4-BE49-F238E27FC236}">
              <a16:creationId xmlns=""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254" name="Text Box 15">
          <a:extLst>
            <a:ext uri="{FF2B5EF4-FFF2-40B4-BE49-F238E27FC236}">
              <a16:creationId xmlns=""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55" name="Text Box 16">
          <a:extLst>
            <a:ext uri="{FF2B5EF4-FFF2-40B4-BE49-F238E27FC236}">
              <a16:creationId xmlns=""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56" name="Text Box 17">
          <a:extLst>
            <a:ext uri="{FF2B5EF4-FFF2-40B4-BE49-F238E27FC236}">
              <a16:creationId xmlns=""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57" name="Text Box 18">
          <a:extLst>
            <a:ext uri="{FF2B5EF4-FFF2-40B4-BE49-F238E27FC236}">
              <a16:creationId xmlns=""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58" name="Text Box 19">
          <a:extLst>
            <a:ext uri="{FF2B5EF4-FFF2-40B4-BE49-F238E27FC236}">
              <a16:creationId xmlns=""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59" name="Text Box 16">
          <a:extLst>
            <a:ext uri="{FF2B5EF4-FFF2-40B4-BE49-F238E27FC236}">
              <a16:creationId xmlns=""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60" name="Text Box 17">
          <a:extLst>
            <a:ext uri="{FF2B5EF4-FFF2-40B4-BE49-F238E27FC236}">
              <a16:creationId xmlns=""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61" name="Text Box 18">
          <a:extLst>
            <a:ext uri="{FF2B5EF4-FFF2-40B4-BE49-F238E27FC236}">
              <a16:creationId xmlns=""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62" name="Text Box 19">
          <a:extLst>
            <a:ext uri="{FF2B5EF4-FFF2-40B4-BE49-F238E27FC236}">
              <a16:creationId xmlns=""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63" name="Text Box 16">
          <a:extLst>
            <a:ext uri="{FF2B5EF4-FFF2-40B4-BE49-F238E27FC236}">
              <a16:creationId xmlns=""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64" name="Text Box 17">
          <a:extLst>
            <a:ext uri="{FF2B5EF4-FFF2-40B4-BE49-F238E27FC236}">
              <a16:creationId xmlns=""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65" name="Text Box 18">
          <a:extLst>
            <a:ext uri="{FF2B5EF4-FFF2-40B4-BE49-F238E27FC236}">
              <a16:creationId xmlns=""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66" name="Text Box 19">
          <a:extLst>
            <a:ext uri="{FF2B5EF4-FFF2-40B4-BE49-F238E27FC236}">
              <a16:creationId xmlns=""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267" name="Text Box 15">
          <a:extLst>
            <a:ext uri="{FF2B5EF4-FFF2-40B4-BE49-F238E27FC236}">
              <a16:creationId xmlns=""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68" name="Text Box 16">
          <a:extLst>
            <a:ext uri="{FF2B5EF4-FFF2-40B4-BE49-F238E27FC236}">
              <a16:creationId xmlns=""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69" name="Text Box 17">
          <a:extLst>
            <a:ext uri="{FF2B5EF4-FFF2-40B4-BE49-F238E27FC236}">
              <a16:creationId xmlns=""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70" name="Text Box 18">
          <a:extLst>
            <a:ext uri="{FF2B5EF4-FFF2-40B4-BE49-F238E27FC236}">
              <a16:creationId xmlns=""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71" name="Text Box 19">
          <a:extLst>
            <a:ext uri="{FF2B5EF4-FFF2-40B4-BE49-F238E27FC236}">
              <a16:creationId xmlns=""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72" name="Text Box 16">
          <a:extLst>
            <a:ext uri="{FF2B5EF4-FFF2-40B4-BE49-F238E27FC236}">
              <a16:creationId xmlns=""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73" name="Text Box 17">
          <a:extLst>
            <a:ext uri="{FF2B5EF4-FFF2-40B4-BE49-F238E27FC236}">
              <a16:creationId xmlns=""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74" name="Text Box 18">
          <a:extLst>
            <a:ext uri="{FF2B5EF4-FFF2-40B4-BE49-F238E27FC236}">
              <a16:creationId xmlns=""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75" name="Text Box 16">
          <a:extLst>
            <a:ext uri="{FF2B5EF4-FFF2-40B4-BE49-F238E27FC236}">
              <a16:creationId xmlns=""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76" name="Text Box 17">
          <a:extLst>
            <a:ext uri="{FF2B5EF4-FFF2-40B4-BE49-F238E27FC236}">
              <a16:creationId xmlns=""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77" name="Text Box 18">
          <a:extLst>
            <a:ext uri="{FF2B5EF4-FFF2-40B4-BE49-F238E27FC236}">
              <a16:creationId xmlns=""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78" name="Text Box 19">
          <a:extLst>
            <a:ext uri="{FF2B5EF4-FFF2-40B4-BE49-F238E27FC236}">
              <a16:creationId xmlns=""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79" name="Text Box 16">
          <a:extLst>
            <a:ext uri="{FF2B5EF4-FFF2-40B4-BE49-F238E27FC236}">
              <a16:creationId xmlns=""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80" name="Text Box 17">
          <a:extLst>
            <a:ext uri="{FF2B5EF4-FFF2-40B4-BE49-F238E27FC236}">
              <a16:creationId xmlns=""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81" name="Text Box 18">
          <a:extLst>
            <a:ext uri="{FF2B5EF4-FFF2-40B4-BE49-F238E27FC236}">
              <a16:creationId xmlns=""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282" name="Text Box 19">
          <a:extLst>
            <a:ext uri="{FF2B5EF4-FFF2-40B4-BE49-F238E27FC236}">
              <a16:creationId xmlns=""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283" name="Text Box 15">
          <a:extLst>
            <a:ext uri="{FF2B5EF4-FFF2-40B4-BE49-F238E27FC236}">
              <a16:creationId xmlns=""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284" name="Text Box 15">
          <a:extLst>
            <a:ext uri="{FF2B5EF4-FFF2-40B4-BE49-F238E27FC236}">
              <a16:creationId xmlns=""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285" name="Text Box 15">
          <a:extLst>
            <a:ext uri="{FF2B5EF4-FFF2-40B4-BE49-F238E27FC236}">
              <a16:creationId xmlns=""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286" name="Text Box 15">
          <a:extLst>
            <a:ext uri="{FF2B5EF4-FFF2-40B4-BE49-F238E27FC236}">
              <a16:creationId xmlns=""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287" name="Text Box 15">
          <a:extLst>
            <a:ext uri="{FF2B5EF4-FFF2-40B4-BE49-F238E27FC236}">
              <a16:creationId xmlns=""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288" name="Text Box 15">
          <a:extLst>
            <a:ext uri="{FF2B5EF4-FFF2-40B4-BE49-F238E27FC236}">
              <a16:creationId xmlns=""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89" name="Text Box 16">
          <a:extLst>
            <a:ext uri="{FF2B5EF4-FFF2-40B4-BE49-F238E27FC236}">
              <a16:creationId xmlns=""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90" name="Text Box 17">
          <a:extLst>
            <a:ext uri="{FF2B5EF4-FFF2-40B4-BE49-F238E27FC236}">
              <a16:creationId xmlns=""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91" name="Text Box 18">
          <a:extLst>
            <a:ext uri="{FF2B5EF4-FFF2-40B4-BE49-F238E27FC236}">
              <a16:creationId xmlns=""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292" name="Text Box 19">
          <a:extLst>
            <a:ext uri="{FF2B5EF4-FFF2-40B4-BE49-F238E27FC236}">
              <a16:creationId xmlns=""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93" name="Text Box 16">
          <a:extLst>
            <a:ext uri="{FF2B5EF4-FFF2-40B4-BE49-F238E27FC236}">
              <a16:creationId xmlns=""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94" name="Text Box 17">
          <a:extLst>
            <a:ext uri="{FF2B5EF4-FFF2-40B4-BE49-F238E27FC236}">
              <a16:creationId xmlns=""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95" name="Text Box 18">
          <a:extLst>
            <a:ext uri="{FF2B5EF4-FFF2-40B4-BE49-F238E27FC236}">
              <a16:creationId xmlns=""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296" name="Text Box 19">
          <a:extLst>
            <a:ext uri="{FF2B5EF4-FFF2-40B4-BE49-F238E27FC236}">
              <a16:creationId xmlns=""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97" name="Text Box 16">
          <a:extLst>
            <a:ext uri="{FF2B5EF4-FFF2-40B4-BE49-F238E27FC236}">
              <a16:creationId xmlns=""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98" name="Text Box 17">
          <a:extLst>
            <a:ext uri="{FF2B5EF4-FFF2-40B4-BE49-F238E27FC236}">
              <a16:creationId xmlns=""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299" name="Text Box 18">
          <a:extLst>
            <a:ext uri="{FF2B5EF4-FFF2-40B4-BE49-F238E27FC236}">
              <a16:creationId xmlns=""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00" name="Text Box 19">
          <a:extLst>
            <a:ext uri="{FF2B5EF4-FFF2-40B4-BE49-F238E27FC236}">
              <a16:creationId xmlns=""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301" name="Text Box 15">
          <a:extLst>
            <a:ext uri="{FF2B5EF4-FFF2-40B4-BE49-F238E27FC236}">
              <a16:creationId xmlns=""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02" name="Text Box 16">
          <a:extLst>
            <a:ext uri="{FF2B5EF4-FFF2-40B4-BE49-F238E27FC236}">
              <a16:creationId xmlns=""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03" name="Text Box 17">
          <a:extLst>
            <a:ext uri="{FF2B5EF4-FFF2-40B4-BE49-F238E27FC236}">
              <a16:creationId xmlns=""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04" name="Text Box 18">
          <a:extLst>
            <a:ext uri="{FF2B5EF4-FFF2-40B4-BE49-F238E27FC236}">
              <a16:creationId xmlns=""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05" name="Text Box 19">
          <a:extLst>
            <a:ext uri="{FF2B5EF4-FFF2-40B4-BE49-F238E27FC236}">
              <a16:creationId xmlns=""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306" name="Text Box 15">
          <a:extLst>
            <a:ext uri="{FF2B5EF4-FFF2-40B4-BE49-F238E27FC236}">
              <a16:creationId xmlns=""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07" name="Text Box 16">
          <a:extLst>
            <a:ext uri="{FF2B5EF4-FFF2-40B4-BE49-F238E27FC236}">
              <a16:creationId xmlns=""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08" name="Text Box 17">
          <a:extLst>
            <a:ext uri="{FF2B5EF4-FFF2-40B4-BE49-F238E27FC236}">
              <a16:creationId xmlns=""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09" name="Text Box 18">
          <a:extLst>
            <a:ext uri="{FF2B5EF4-FFF2-40B4-BE49-F238E27FC236}">
              <a16:creationId xmlns=""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10" name="Text Box 16">
          <a:extLst>
            <a:ext uri="{FF2B5EF4-FFF2-40B4-BE49-F238E27FC236}">
              <a16:creationId xmlns=""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11" name="Text Box 17">
          <a:extLst>
            <a:ext uri="{FF2B5EF4-FFF2-40B4-BE49-F238E27FC236}">
              <a16:creationId xmlns=""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12" name="Text Box 18">
          <a:extLst>
            <a:ext uri="{FF2B5EF4-FFF2-40B4-BE49-F238E27FC236}">
              <a16:creationId xmlns=""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13" name="Text Box 19">
          <a:extLst>
            <a:ext uri="{FF2B5EF4-FFF2-40B4-BE49-F238E27FC236}">
              <a16:creationId xmlns=""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14" name="Text Box 16">
          <a:extLst>
            <a:ext uri="{FF2B5EF4-FFF2-40B4-BE49-F238E27FC236}">
              <a16:creationId xmlns=""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15" name="Text Box 17">
          <a:extLst>
            <a:ext uri="{FF2B5EF4-FFF2-40B4-BE49-F238E27FC236}">
              <a16:creationId xmlns=""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16" name="Text Box 18">
          <a:extLst>
            <a:ext uri="{FF2B5EF4-FFF2-40B4-BE49-F238E27FC236}">
              <a16:creationId xmlns=""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317" name="Text Box 15">
          <a:extLst>
            <a:ext uri="{FF2B5EF4-FFF2-40B4-BE49-F238E27FC236}">
              <a16:creationId xmlns=""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18" name="Text Box 16">
          <a:extLst>
            <a:ext uri="{FF2B5EF4-FFF2-40B4-BE49-F238E27FC236}">
              <a16:creationId xmlns=""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19" name="Text Box 17">
          <a:extLst>
            <a:ext uri="{FF2B5EF4-FFF2-40B4-BE49-F238E27FC236}">
              <a16:creationId xmlns=""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20" name="Text Box 18">
          <a:extLst>
            <a:ext uri="{FF2B5EF4-FFF2-40B4-BE49-F238E27FC236}">
              <a16:creationId xmlns=""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21" name="Text Box 19">
          <a:extLst>
            <a:ext uri="{FF2B5EF4-FFF2-40B4-BE49-F238E27FC236}">
              <a16:creationId xmlns=""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22" name="Text Box 16">
          <a:extLst>
            <a:ext uri="{FF2B5EF4-FFF2-40B4-BE49-F238E27FC236}">
              <a16:creationId xmlns=""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23" name="Text Box 17">
          <a:extLst>
            <a:ext uri="{FF2B5EF4-FFF2-40B4-BE49-F238E27FC236}">
              <a16:creationId xmlns=""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24" name="Text Box 18">
          <a:extLst>
            <a:ext uri="{FF2B5EF4-FFF2-40B4-BE49-F238E27FC236}">
              <a16:creationId xmlns=""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25" name="Text Box 19">
          <a:extLst>
            <a:ext uri="{FF2B5EF4-FFF2-40B4-BE49-F238E27FC236}">
              <a16:creationId xmlns=""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26" name="Text Box 16">
          <a:extLst>
            <a:ext uri="{FF2B5EF4-FFF2-40B4-BE49-F238E27FC236}">
              <a16:creationId xmlns=""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27" name="Text Box 17">
          <a:extLst>
            <a:ext uri="{FF2B5EF4-FFF2-40B4-BE49-F238E27FC236}">
              <a16:creationId xmlns=""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28" name="Text Box 18">
          <a:extLst>
            <a:ext uri="{FF2B5EF4-FFF2-40B4-BE49-F238E27FC236}">
              <a16:creationId xmlns=""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29" name="Text Box 19">
          <a:extLst>
            <a:ext uri="{FF2B5EF4-FFF2-40B4-BE49-F238E27FC236}">
              <a16:creationId xmlns=""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330" name="Text Box 15">
          <a:extLst>
            <a:ext uri="{FF2B5EF4-FFF2-40B4-BE49-F238E27FC236}">
              <a16:creationId xmlns=""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31" name="Text Box 16">
          <a:extLst>
            <a:ext uri="{FF2B5EF4-FFF2-40B4-BE49-F238E27FC236}">
              <a16:creationId xmlns=""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32" name="Text Box 17">
          <a:extLst>
            <a:ext uri="{FF2B5EF4-FFF2-40B4-BE49-F238E27FC236}">
              <a16:creationId xmlns=""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33" name="Text Box 18">
          <a:extLst>
            <a:ext uri="{FF2B5EF4-FFF2-40B4-BE49-F238E27FC236}">
              <a16:creationId xmlns=""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34" name="Text Box 19">
          <a:extLst>
            <a:ext uri="{FF2B5EF4-FFF2-40B4-BE49-F238E27FC236}">
              <a16:creationId xmlns=""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35" name="Text Box 16">
          <a:extLst>
            <a:ext uri="{FF2B5EF4-FFF2-40B4-BE49-F238E27FC236}">
              <a16:creationId xmlns=""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36" name="Text Box 17">
          <a:extLst>
            <a:ext uri="{FF2B5EF4-FFF2-40B4-BE49-F238E27FC236}">
              <a16:creationId xmlns=""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337" name="Text Box 18">
          <a:extLst>
            <a:ext uri="{FF2B5EF4-FFF2-40B4-BE49-F238E27FC236}">
              <a16:creationId xmlns=""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38" name="Text Box 16">
          <a:extLst>
            <a:ext uri="{FF2B5EF4-FFF2-40B4-BE49-F238E27FC236}">
              <a16:creationId xmlns=""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39" name="Text Box 17">
          <a:extLst>
            <a:ext uri="{FF2B5EF4-FFF2-40B4-BE49-F238E27FC236}">
              <a16:creationId xmlns=""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40" name="Text Box 18">
          <a:extLst>
            <a:ext uri="{FF2B5EF4-FFF2-40B4-BE49-F238E27FC236}">
              <a16:creationId xmlns=""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41" name="Text Box 19">
          <a:extLst>
            <a:ext uri="{FF2B5EF4-FFF2-40B4-BE49-F238E27FC236}">
              <a16:creationId xmlns=""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42" name="Text Box 16">
          <a:extLst>
            <a:ext uri="{FF2B5EF4-FFF2-40B4-BE49-F238E27FC236}">
              <a16:creationId xmlns=""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343" name="Text Box 15">
          <a:extLst>
            <a:ext uri="{FF2B5EF4-FFF2-40B4-BE49-F238E27FC236}">
              <a16:creationId xmlns=""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344" name="Text Box 15">
          <a:extLst>
            <a:ext uri="{FF2B5EF4-FFF2-40B4-BE49-F238E27FC236}">
              <a16:creationId xmlns=""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345" name="Text Box 15">
          <a:extLst>
            <a:ext uri="{FF2B5EF4-FFF2-40B4-BE49-F238E27FC236}">
              <a16:creationId xmlns=""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346" name="Text Box 15">
          <a:extLst>
            <a:ext uri="{FF2B5EF4-FFF2-40B4-BE49-F238E27FC236}">
              <a16:creationId xmlns=""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347" name="Text Box 15">
          <a:extLst>
            <a:ext uri="{FF2B5EF4-FFF2-40B4-BE49-F238E27FC236}">
              <a16:creationId xmlns=""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348" name="Text Box 15">
          <a:extLst>
            <a:ext uri="{FF2B5EF4-FFF2-40B4-BE49-F238E27FC236}">
              <a16:creationId xmlns=""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349" name="Text Box 15">
          <a:extLst>
            <a:ext uri="{FF2B5EF4-FFF2-40B4-BE49-F238E27FC236}">
              <a16:creationId xmlns=""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50" name="Text Box 16">
          <a:extLst>
            <a:ext uri="{FF2B5EF4-FFF2-40B4-BE49-F238E27FC236}">
              <a16:creationId xmlns=""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51" name="Text Box 17">
          <a:extLst>
            <a:ext uri="{FF2B5EF4-FFF2-40B4-BE49-F238E27FC236}">
              <a16:creationId xmlns=""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52" name="Text Box 18">
          <a:extLst>
            <a:ext uri="{FF2B5EF4-FFF2-40B4-BE49-F238E27FC236}">
              <a16:creationId xmlns=""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53" name="Text Box 19">
          <a:extLst>
            <a:ext uri="{FF2B5EF4-FFF2-40B4-BE49-F238E27FC236}">
              <a16:creationId xmlns=""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54" name="Text Box 16">
          <a:extLst>
            <a:ext uri="{FF2B5EF4-FFF2-40B4-BE49-F238E27FC236}">
              <a16:creationId xmlns=""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55" name="Text Box 17">
          <a:extLst>
            <a:ext uri="{FF2B5EF4-FFF2-40B4-BE49-F238E27FC236}">
              <a16:creationId xmlns=""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56" name="Text Box 18">
          <a:extLst>
            <a:ext uri="{FF2B5EF4-FFF2-40B4-BE49-F238E27FC236}">
              <a16:creationId xmlns=""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57" name="Text Box 19">
          <a:extLst>
            <a:ext uri="{FF2B5EF4-FFF2-40B4-BE49-F238E27FC236}">
              <a16:creationId xmlns=""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58" name="Text Box 16">
          <a:extLst>
            <a:ext uri="{FF2B5EF4-FFF2-40B4-BE49-F238E27FC236}">
              <a16:creationId xmlns=""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59" name="Text Box 17">
          <a:extLst>
            <a:ext uri="{FF2B5EF4-FFF2-40B4-BE49-F238E27FC236}">
              <a16:creationId xmlns=""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60" name="Text Box 18">
          <a:extLst>
            <a:ext uri="{FF2B5EF4-FFF2-40B4-BE49-F238E27FC236}">
              <a16:creationId xmlns=""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61" name="Text Box 19">
          <a:extLst>
            <a:ext uri="{FF2B5EF4-FFF2-40B4-BE49-F238E27FC236}">
              <a16:creationId xmlns=""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362" name="Text Box 15">
          <a:extLst>
            <a:ext uri="{FF2B5EF4-FFF2-40B4-BE49-F238E27FC236}">
              <a16:creationId xmlns=""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63" name="Text Box 16">
          <a:extLst>
            <a:ext uri="{FF2B5EF4-FFF2-40B4-BE49-F238E27FC236}">
              <a16:creationId xmlns=""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64" name="Text Box 17">
          <a:extLst>
            <a:ext uri="{FF2B5EF4-FFF2-40B4-BE49-F238E27FC236}">
              <a16:creationId xmlns=""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65" name="Text Box 18">
          <a:extLst>
            <a:ext uri="{FF2B5EF4-FFF2-40B4-BE49-F238E27FC236}">
              <a16:creationId xmlns=""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66" name="Text Box 19">
          <a:extLst>
            <a:ext uri="{FF2B5EF4-FFF2-40B4-BE49-F238E27FC236}">
              <a16:creationId xmlns=""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67" name="Text Box 16">
          <a:extLst>
            <a:ext uri="{FF2B5EF4-FFF2-40B4-BE49-F238E27FC236}">
              <a16:creationId xmlns=""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68" name="Text Box 17">
          <a:extLst>
            <a:ext uri="{FF2B5EF4-FFF2-40B4-BE49-F238E27FC236}">
              <a16:creationId xmlns=""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69" name="Text Box 18">
          <a:extLst>
            <a:ext uri="{FF2B5EF4-FFF2-40B4-BE49-F238E27FC236}">
              <a16:creationId xmlns=""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0" name="Text Box 16">
          <a:extLst>
            <a:ext uri="{FF2B5EF4-FFF2-40B4-BE49-F238E27FC236}">
              <a16:creationId xmlns=""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1" name="Text Box 17">
          <a:extLst>
            <a:ext uri="{FF2B5EF4-FFF2-40B4-BE49-F238E27FC236}">
              <a16:creationId xmlns=""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2" name="Text Box 18">
          <a:extLst>
            <a:ext uri="{FF2B5EF4-FFF2-40B4-BE49-F238E27FC236}">
              <a16:creationId xmlns=""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3" name="Text Box 19">
          <a:extLst>
            <a:ext uri="{FF2B5EF4-FFF2-40B4-BE49-F238E27FC236}">
              <a16:creationId xmlns=""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4" name="Text Box 16">
          <a:extLst>
            <a:ext uri="{FF2B5EF4-FFF2-40B4-BE49-F238E27FC236}">
              <a16:creationId xmlns=""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5" name="Text Box 17">
          <a:extLst>
            <a:ext uri="{FF2B5EF4-FFF2-40B4-BE49-F238E27FC236}">
              <a16:creationId xmlns=""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6" name="Text Box 18">
          <a:extLst>
            <a:ext uri="{FF2B5EF4-FFF2-40B4-BE49-F238E27FC236}">
              <a16:creationId xmlns=""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377" name="Text Box 19">
          <a:extLst>
            <a:ext uri="{FF2B5EF4-FFF2-40B4-BE49-F238E27FC236}">
              <a16:creationId xmlns=""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378" name="Text Box 15">
          <a:extLst>
            <a:ext uri="{FF2B5EF4-FFF2-40B4-BE49-F238E27FC236}">
              <a16:creationId xmlns=""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379" name="Text Box 15">
          <a:extLst>
            <a:ext uri="{FF2B5EF4-FFF2-40B4-BE49-F238E27FC236}">
              <a16:creationId xmlns=""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380" name="Text Box 15">
          <a:extLst>
            <a:ext uri="{FF2B5EF4-FFF2-40B4-BE49-F238E27FC236}">
              <a16:creationId xmlns=""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381" name="Text Box 15">
          <a:extLst>
            <a:ext uri="{FF2B5EF4-FFF2-40B4-BE49-F238E27FC236}">
              <a16:creationId xmlns=""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382" name="Text Box 15">
          <a:extLst>
            <a:ext uri="{FF2B5EF4-FFF2-40B4-BE49-F238E27FC236}">
              <a16:creationId xmlns=""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383" name="Text Box 15">
          <a:extLst>
            <a:ext uri="{FF2B5EF4-FFF2-40B4-BE49-F238E27FC236}">
              <a16:creationId xmlns=""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84" name="Text Box 16">
          <a:extLst>
            <a:ext uri="{FF2B5EF4-FFF2-40B4-BE49-F238E27FC236}">
              <a16:creationId xmlns=""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85" name="Text Box 17">
          <a:extLst>
            <a:ext uri="{FF2B5EF4-FFF2-40B4-BE49-F238E27FC236}">
              <a16:creationId xmlns=""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86" name="Text Box 18">
          <a:extLst>
            <a:ext uri="{FF2B5EF4-FFF2-40B4-BE49-F238E27FC236}">
              <a16:creationId xmlns=""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87" name="Text Box 19">
          <a:extLst>
            <a:ext uri="{FF2B5EF4-FFF2-40B4-BE49-F238E27FC236}">
              <a16:creationId xmlns=""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88" name="Text Box 16">
          <a:extLst>
            <a:ext uri="{FF2B5EF4-FFF2-40B4-BE49-F238E27FC236}">
              <a16:creationId xmlns=""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89" name="Text Box 17">
          <a:extLst>
            <a:ext uri="{FF2B5EF4-FFF2-40B4-BE49-F238E27FC236}">
              <a16:creationId xmlns=""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90" name="Text Box 18">
          <a:extLst>
            <a:ext uri="{FF2B5EF4-FFF2-40B4-BE49-F238E27FC236}">
              <a16:creationId xmlns=""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391" name="Text Box 19">
          <a:extLst>
            <a:ext uri="{FF2B5EF4-FFF2-40B4-BE49-F238E27FC236}">
              <a16:creationId xmlns=""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92" name="Text Box 16">
          <a:extLst>
            <a:ext uri="{FF2B5EF4-FFF2-40B4-BE49-F238E27FC236}">
              <a16:creationId xmlns=""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93" name="Text Box 17">
          <a:extLst>
            <a:ext uri="{FF2B5EF4-FFF2-40B4-BE49-F238E27FC236}">
              <a16:creationId xmlns=""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94" name="Text Box 18">
          <a:extLst>
            <a:ext uri="{FF2B5EF4-FFF2-40B4-BE49-F238E27FC236}">
              <a16:creationId xmlns=""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395" name="Text Box 19">
          <a:extLst>
            <a:ext uri="{FF2B5EF4-FFF2-40B4-BE49-F238E27FC236}">
              <a16:creationId xmlns=""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396" name="Text Box 15">
          <a:extLst>
            <a:ext uri="{FF2B5EF4-FFF2-40B4-BE49-F238E27FC236}">
              <a16:creationId xmlns=""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97" name="Text Box 16">
          <a:extLst>
            <a:ext uri="{FF2B5EF4-FFF2-40B4-BE49-F238E27FC236}">
              <a16:creationId xmlns=""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98" name="Text Box 17">
          <a:extLst>
            <a:ext uri="{FF2B5EF4-FFF2-40B4-BE49-F238E27FC236}">
              <a16:creationId xmlns=""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399" name="Text Box 18">
          <a:extLst>
            <a:ext uri="{FF2B5EF4-FFF2-40B4-BE49-F238E27FC236}">
              <a16:creationId xmlns=""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00" name="Text Box 19">
          <a:extLst>
            <a:ext uri="{FF2B5EF4-FFF2-40B4-BE49-F238E27FC236}">
              <a16:creationId xmlns=""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401" name="Text Box 15">
          <a:extLst>
            <a:ext uri="{FF2B5EF4-FFF2-40B4-BE49-F238E27FC236}">
              <a16:creationId xmlns=""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02" name="Text Box 16">
          <a:extLst>
            <a:ext uri="{FF2B5EF4-FFF2-40B4-BE49-F238E27FC236}">
              <a16:creationId xmlns=""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03" name="Text Box 17">
          <a:extLst>
            <a:ext uri="{FF2B5EF4-FFF2-40B4-BE49-F238E27FC236}">
              <a16:creationId xmlns=""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04" name="Text Box 18">
          <a:extLst>
            <a:ext uri="{FF2B5EF4-FFF2-40B4-BE49-F238E27FC236}">
              <a16:creationId xmlns=""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05" name="Text Box 16">
          <a:extLst>
            <a:ext uri="{FF2B5EF4-FFF2-40B4-BE49-F238E27FC236}">
              <a16:creationId xmlns=""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06" name="Text Box 17">
          <a:extLst>
            <a:ext uri="{FF2B5EF4-FFF2-40B4-BE49-F238E27FC236}">
              <a16:creationId xmlns=""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07" name="Text Box 18">
          <a:extLst>
            <a:ext uri="{FF2B5EF4-FFF2-40B4-BE49-F238E27FC236}">
              <a16:creationId xmlns=""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08" name="Text Box 19">
          <a:extLst>
            <a:ext uri="{FF2B5EF4-FFF2-40B4-BE49-F238E27FC236}">
              <a16:creationId xmlns=""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09" name="Text Box 16">
          <a:extLst>
            <a:ext uri="{FF2B5EF4-FFF2-40B4-BE49-F238E27FC236}">
              <a16:creationId xmlns=""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10" name="Text Box 17">
          <a:extLst>
            <a:ext uri="{FF2B5EF4-FFF2-40B4-BE49-F238E27FC236}">
              <a16:creationId xmlns=""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11" name="Text Box 18">
          <a:extLst>
            <a:ext uri="{FF2B5EF4-FFF2-40B4-BE49-F238E27FC236}">
              <a16:creationId xmlns=""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412" name="Text Box 15">
          <a:extLst>
            <a:ext uri="{FF2B5EF4-FFF2-40B4-BE49-F238E27FC236}">
              <a16:creationId xmlns=""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13" name="Text Box 16">
          <a:extLst>
            <a:ext uri="{FF2B5EF4-FFF2-40B4-BE49-F238E27FC236}">
              <a16:creationId xmlns=""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14" name="Text Box 17">
          <a:extLst>
            <a:ext uri="{FF2B5EF4-FFF2-40B4-BE49-F238E27FC236}">
              <a16:creationId xmlns=""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15" name="Text Box 18">
          <a:extLst>
            <a:ext uri="{FF2B5EF4-FFF2-40B4-BE49-F238E27FC236}">
              <a16:creationId xmlns=""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16" name="Text Box 19">
          <a:extLst>
            <a:ext uri="{FF2B5EF4-FFF2-40B4-BE49-F238E27FC236}">
              <a16:creationId xmlns=""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17" name="Text Box 16">
          <a:extLst>
            <a:ext uri="{FF2B5EF4-FFF2-40B4-BE49-F238E27FC236}">
              <a16:creationId xmlns=""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18" name="Text Box 17">
          <a:extLst>
            <a:ext uri="{FF2B5EF4-FFF2-40B4-BE49-F238E27FC236}">
              <a16:creationId xmlns=""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19" name="Text Box 18">
          <a:extLst>
            <a:ext uri="{FF2B5EF4-FFF2-40B4-BE49-F238E27FC236}">
              <a16:creationId xmlns=""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20" name="Text Box 19">
          <a:extLst>
            <a:ext uri="{FF2B5EF4-FFF2-40B4-BE49-F238E27FC236}">
              <a16:creationId xmlns=""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21" name="Text Box 16">
          <a:extLst>
            <a:ext uri="{FF2B5EF4-FFF2-40B4-BE49-F238E27FC236}">
              <a16:creationId xmlns=""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22" name="Text Box 17">
          <a:extLst>
            <a:ext uri="{FF2B5EF4-FFF2-40B4-BE49-F238E27FC236}">
              <a16:creationId xmlns=""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23" name="Text Box 18">
          <a:extLst>
            <a:ext uri="{FF2B5EF4-FFF2-40B4-BE49-F238E27FC236}">
              <a16:creationId xmlns=""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24" name="Text Box 19">
          <a:extLst>
            <a:ext uri="{FF2B5EF4-FFF2-40B4-BE49-F238E27FC236}">
              <a16:creationId xmlns=""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425" name="Text Box 15">
          <a:extLst>
            <a:ext uri="{FF2B5EF4-FFF2-40B4-BE49-F238E27FC236}">
              <a16:creationId xmlns=""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26" name="Text Box 16">
          <a:extLst>
            <a:ext uri="{FF2B5EF4-FFF2-40B4-BE49-F238E27FC236}">
              <a16:creationId xmlns=""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27" name="Text Box 17">
          <a:extLst>
            <a:ext uri="{FF2B5EF4-FFF2-40B4-BE49-F238E27FC236}">
              <a16:creationId xmlns=""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28" name="Text Box 18">
          <a:extLst>
            <a:ext uri="{FF2B5EF4-FFF2-40B4-BE49-F238E27FC236}">
              <a16:creationId xmlns=""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29" name="Text Box 19">
          <a:extLst>
            <a:ext uri="{FF2B5EF4-FFF2-40B4-BE49-F238E27FC236}">
              <a16:creationId xmlns=""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30" name="Text Box 16">
          <a:extLst>
            <a:ext uri="{FF2B5EF4-FFF2-40B4-BE49-F238E27FC236}">
              <a16:creationId xmlns=""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31" name="Text Box 17">
          <a:extLst>
            <a:ext uri="{FF2B5EF4-FFF2-40B4-BE49-F238E27FC236}">
              <a16:creationId xmlns=""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432" name="Text Box 18">
          <a:extLst>
            <a:ext uri="{FF2B5EF4-FFF2-40B4-BE49-F238E27FC236}">
              <a16:creationId xmlns=""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33" name="Text Box 16">
          <a:extLst>
            <a:ext uri="{FF2B5EF4-FFF2-40B4-BE49-F238E27FC236}">
              <a16:creationId xmlns=""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34" name="Text Box 17">
          <a:extLst>
            <a:ext uri="{FF2B5EF4-FFF2-40B4-BE49-F238E27FC236}">
              <a16:creationId xmlns=""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35" name="Text Box 18">
          <a:extLst>
            <a:ext uri="{FF2B5EF4-FFF2-40B4-BE49-F238E27FC236}">
              <a16:creationId xmlns=""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36" name="Text Box 19">
          <a:extLst>
            <a:ext uri="{FF2B5EF4-FFF2-40B4-BE49-F238E27FC236}">
              <a16:creationId xmlns=""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37" name="Text Box 16">
          <a:extLst>
            <a:ext uri="{FF2B5EF4-FFF2-40B4-BE49-F238E27FC236}">
              <a16:creationId xmlns=""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438" name="Text Box 15">
          <a:extLst>
            <a:ext uri="{FF2B5EF4-FFF2-40B4-BE49-F238E27FC236}">
              <a16:creationId xmlns=""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439" name="Text Box 15">
          <a:extLst>
            <a:ext uri="{FF2B5EF4-FFF2-40B4-BE49-F238E27FC236}">
              <a16:creationId xmlns=""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440" name="Text Box 15">
          <a:extLst>
            <a:ext uri="{FF2B5EF4-FFF2-40B4-BE49-F238E27FC236}">
              <a16:creationId xmlns=""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441" name="Text Box 15">
          <a:extLst>
            <a:ext uri="{FF2B5EF4-FFF2-40B4-BE49-F238E27FC236}">
              <a16:creationId xmlns=""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42" name="Text Box 15">
          <a:extLst>
            <a:ext uri="{FF2B5EF4-FFF2-40B4-BE49-F238E27FC236}">
              <a16:creationId xmlns=""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443" name="Text Box 15">
          <a:extLst>
            <a:ext uri="{FF2B5EF4-FFF2-40B4-BE49-F238E27FC236}">
              <a16:creationId xmlns=""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444" name="Text Box 15">
          <a:extLst>
            <a:ext uri="{FF2B5EF4-FFF2-40B4-BE49-F238E27FC236}">
              <a16:creationId xmlns=""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45" name="Text Box 16">
          <a:extLst>
            <a:ext uri="{FF2B5EF4-FFF2-40B4-BE49-F238E27FC236}">
              <a16:creationId xmlns=""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46" name="Text Box 17">
          <a:extLst>
            <a:ext uri="{FF2B5EF4-FFF2-40B4-BE49-F238E27FC236}">
              <a16:creationId xmlns=""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47" name="Text Box 18">
          <a:extLst>
            <a:ext uri="{FF2B5EF4-FFF2-40B4-BE49-F238E27FC236}">
              <a16:creationId xmlns=""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48" name="Text Box 19">
          <a:extLst>
            <a:ext uri="{FF2B5EF4-FFF2-40B4-BE49-F238E27FC236}">
              <a16:creationId xmlns=""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49" name="Text Box 16">
          <a:extLst>
            <a:ext uri="{FF2B5EF4-FFF2-40B4-BE49-F238E27FC236}">
              <a16:creationId xmlns=""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50" name="Text Box 17">
          <a:extLst>
            <a:ext uri="{FF2B5EF4-FFF2-40B4-BE49-F238E27FC236}">
              <a16:creationId xmlns=""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51" name="Text Box 18">
          <a:extLst>
            <a:ext uri="{FF2B5EF4-FFF2-40B4-BE49-F238E27FC236}">
              <a16:creationId xmlns=""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52" name="Text Box 19">
          <a:extLst>
            <a:ext uri="{FF2B5EF4-FFF2-40B4-BE49-F238E27FC236}">
              <a16:creationId xmlns=""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53" name="Text Box 16">
          <a:extLst>
            <a:ext uri="{FF2B5EF4-FFF2-40B4-BE49-F238E27FC236}">
              <a16:creationId xmlns=""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54" name="Text Box 17">
          <a:extLst>
            <a:ext uri="{FF2B5EF4-FFF2-40B4-BE49-F238E27FC236}">
              <a16:creationId xmlns=""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55" name="Text Box 18">
          <a:extLst>
            <a:ext uri="{FF2B5EF4-FFF2-40B4-BE49-F238E27FC236}">
              <a16:creationId xmlns=""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56" name="Text Box 19">
          <a:extLst>
            <a:ext uri="{FF2B5EF4-FFF2-40B4-BE49-F238E27FC236}">
              <a16:creationId xmlns=""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457" name="Text Box 15">
          <a:extLst>
            <a:ext uri="{FF2B5EF4-FFF2-40B4-BE49-F238E27FC236}">
              <a16:creationId xmlns=""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58" name="Text Box 16">
          <a:extLst>
            <a:ext uri="{FF2B5EF4-FFF2-40B4-BE49-F238E27FC236}">
              <a16:creationId xmlns=""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59" name="Text Box 17">
          <a:extLst>
            <a:ext uri="{FF2B5EF4-FFF2-40B4-BE49-F238E27FC236}">
              <a16:creationId xmlns=""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60" name="Text Box 18">
          <a:extLst>
            <a:ext uri="{FF2B5EF4-FFF2-40B4-BE49-F238E27FC236}">
              <a16:creationId xmlns=""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61" name="Text Box 19">
          <a:extLst>
            <a:ext uri="{FF2B5EF4-FFF2-40B4-BE49-F238E27FC236}">
              <a16:creationId xmlns=""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62" name="Text Box 16">
          <a:extLst>
            <a:ext uri="{FF2B5EF4-FFF2-40B4-BE49-F238E27FC236}">
              <a16:creationId xmlns=""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63" name="Text Box 17">
          <a:extLst>
            <a:ext uri="{FF2B5EF4-FFF2-40B4-BE49-F238E27FC236}">
              <a16:creationId xmlns=""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64" name="Text Box 18">
          <a:extLst>
            <a:ext uri="{FF2B5EF4-FFF2-40B4-BE49-F238E27FC236}">
              <a16:creationId xmlns=""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65" name="Text Box 16">
          <a:extLst>
            <a:ext uri="{FF2B5EF4-FFF2-40B4-BE49-F238E27FC236}">
              <a16:creationId xmlns=""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66" name="Text Box 17">
          <a:extLst>
            <a:ext uri="{FF2B5EF4-FFF2-40B4-BE49-F238E27FC236}">
              <a16:creationId xmlns=""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67" name="Text Box 18">
          <a:extLst>
            <a:ext uri="{FF2B5EF4-FFF2-40B4-BE49-F238E27FC236}">
              <a16:creationId xmlns=""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68" name="Text Box 19">
          <a:extLst>
            <a:ext uri="{FF2B5EF4-FFF2-40B4-BE49-F238E27FC236}">
              <a16:creationId xmlns=""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69" name="Text Box 16">
          <a:extLst>
            <a:ext uri="{FF2B5EF4-FFF2-40B4-BE49-F238E27FC236}">
              <a16:creationId xmlns=""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70" name="Text Box 17">
          <a:extLst>
            <a:ext uri="{FF2B5EF4-FFF2-40B4-BE49-F238E27FC236}">
              <a16:creationId xmlns=""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71" name="Text Box 18">
          <a:extLst>
            <a:ext uri="{FF2B5EF4-FFF2-40B4-BE49-F238E27FC236}">
              <a16:creationId xmlns=""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472" name="Text Box 19">
          <a:extLst>
            <a:ext uri="{FF2B5EF4-FFF2-40B4-BE49-F238E27FC236}">
              <a16:creationId xmlns=""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473" name="Text Box 15">
          <a:extLst>
            <a:ext uri="{FF2B5EF4-FFF2-40B4-BE49-F238E27FC236}">
              <a16:creationId xmlns=""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474" name="Text Box 15">
          <a:extLst>
            <a:ext uri="{FF2B5EF4-FFF2-40B4-BE49-F238E27FC236}">
              <a16:creationId xmlns=""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475" name="Text Box 15">
          <a:extLst>
            <a:ext uri="{FF2B5EF4-FFF2-40B4-BE49-F238E27FC236}">
              <a16:creationId xmlns=""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476" name="Text Box 15">
          <a:extLst>
            <a:ext uri="{FF2B5EF4-FFF2-40B4-BE49-F238E27FC236}">
              <a16:creationId xmlns=""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477" name="Text Box 15">
          <a:extLst>
            <a:ext uri="{FF2B5EF4-FFF2-40B4-BE49-F238E27FC236}">
              <a16:creationId xmlns=""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478" name="Text Box 15">
          <a:extLst>
            <a:ext uri="{FF2B5EF4-FFF2-40B4-BE49-F238E27FC236}">
              <a16:creationId xmlns=""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79" name="Text Box 16">
          <a:extLst>
            <a:ext uri="{FF2B5EF4-FFF2-40B4-BE49-F238E27FC236}">
              <a16:creationId xmlns=""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80" name="Text Box 17">
          <a:extLst>
            <a:ext uri="{FF2B5EF4-FFF2-40B4-BE49-F238E27FC236}">
              <a16:creationId xmlns=""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81" name="Text Box 18">
          <a:extLst>
            <a:ext uri="{FF2B5EF4-FFF2-40B4-BE49-F238E27FC236}">
              <a16:creationId xmlns=""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82" name="Text Box 19">
          <a:extLst>
            <a:ext uri="{FF2B5EF4-FFF2-40B4-BE49-F238E27FC236}">
              <a16:creationId xmlns=""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83" name="Text Box 16">
          <a:extLst>
            <a:ext uri="{FF2B5EF4-FFF2-40B4-BE49-F238E27FC236}">
              <a16:creationId xmlns=""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84" name="Text Box 17">
          <a:extLst>
            <a:ext uri="{FF2B5EF4-FFF2-40B4-BE49-F238E27FC236}">
              <a16:creationId xmlns=""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85" name="Text Box 18">
          <a:extLst>
            <a:ext uri="{FF2B5EF4-FFF2-40B4-BE49-F238E27FC236}">
              <a16:creationId xmlns=""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86" name="Text Box 19">
          <a:extLst>
            <a:ext uri="{FF2B5EF4-FFF2-40B4-BE49-F238E27FC236}">
              <a16:creationId xmlns=""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87" name="Text Box 16">
          <a:extLst>
            <a:ext uri="{FF2B5EF4-FFF2-40B4-BE49-F238E27FC236}">
              <a16:creationId xmlns=""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88" name="Text Box 17">
          <a:extLst>
            <a:ext uri="{FF2B5EF4-FFF2-40B4-BE49-F238E27FC236}">
              <a16:creationId xmlns=""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89" name="Text Box 18">
          <a:extLst>
            <a:ext uri="{FF2B5EF4-FFF2-40B4-BE49-F238E27FC236}">
              <a16:creationId xmlns=""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490" name="Text Box 19">
          <a:extLst>
            <a:ext uri="{FF2B5EF4-FFF2-40B4-BE49-F238E27FC236}">
              <a16:creationId xmlns=""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491" name="Text Box 15">
          <a:extLst>
            <a:ext uri="{FF2B5EF4-FFF2-40B4-BE49-F238E27FC236}">
              <a16:creationId xmlns=""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92" name="Text Box 16">
          <a:extLst>
            <a:ext uri="{FF2B5EF4-FFF2-40B4-BE49-F238E27FC236}">
              <a16:creationId xmlns=""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93" name="Text Box 17">
          <a:extLst>
            <a:ext uri="{FF2B5EF4-FFF2-40B4-BE49-F238E27FC236}">
              <a16:creationId xmlns=""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94" name="Text Box 18">
          <a:extLst>
            <a:ext uri="{FF2B5EF4-FFF2-40B4-BE49-F238E27FC236}">
              <a16:creationId xmlns=""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495" name="Text Box 19">
          <a:extLst>
            <a:ext uri="{FF2B5EF4-FFF2-40B4-BE49-F238E27FC236}">
              <a16:creationId xmlns=""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496" name="Text Box 15">
          <a:extLst>
            <a:ext uri="{FF2B5EF4-FFF2-40B4-BE49-F238E27FC236}">
              <a16:creationId xmlns=""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97" name="Text Box 16">
          <a:extLst>
            <a:ext uri="{FF2B5EF4-FFF2-40B4-BE49-F238E27FC236}">
              <a16:creationId xmlns=""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98" name="Text Box 17">
          <a:extLst>
            <a:ext uri="{FF2B5EF4-FFF2-40B4-BE49-F238E27FC236}">
              <a16:creationId xmlns=""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499" name="Text Box 18">
          <a:extLst>
            <a:ext uri="{FF2B5EF4-FFF2-40B4-BE49-F238E27FC236}">
              <a16:creationId xmlns=""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00" name="Text Box 16">
          <a:extLst>
            <a:ext uri="{FF2B5EF4-FFF2-40B4-BE49-F238E27FC236}">
              <a16:creationId xmlns=""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01" name="Text Box 17">
          <a:extLst>
            <a:ext uri="{FF2B5EF4-FFF2-40B4-BE49-F238E27FC236}">
              <a16:creationId xmlns=""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02" name="Text Box 18">
          <a:extLst>
            <a:ext uri="{FF2B5EF4-FFF2-40B4-BE49-F238E27FC236}">
              <a16:creationId xmlns=""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03" name="Text Box 19">
          <a:extLst>
            <a:ext uri="{FF2B5EF4-FFF2-40B4-BE49-F238E27FC236}">
              <a16:creationId xmlns=""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04" name="Text Box 16">
          <a:extLst>
            <a:ext uri="{FF2B5EF4-FFF2-40B4-BE49-F238E27FC236}">
              <a16:creationId xmlns=""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05" name="Text Box 17">
          <a:extLst>
            <a:ext uri="{FF2B5EF4-FFF2-40B4-BE49-F238E27FC236}">
              <a16:creationId xmlns=""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06" name="Text Box 18">
          <a:extLst>
            <a:ext uri="{FF2B5EF4-FFF2-40B4-BE49-F238E27FC236}">
              <a16:creationId xmlns=""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507" name="Text Box 15">
          <a:extLst>
            <a:ext uri="{FF2B5EF4-FFF2-40B4-BE49-F238E27FC236}">
              <a16:creationId xmlns=""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08" name="Text Box 16">
          <a:extLst>
            <a:ext uri="{FF2B5EF4-FFF2-40B4-BE49-F238E27FC236}">
              <a16:creationId xmlns=""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09" name="Text Box 17">
          <a:extLst>
            <a:ext uri="{FF2B5EF4-FFF2-40B4-BE49-F238E27FC236}">
              <a16:creationId xmlns=""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10" name="Text Box 18">
          <a:extLst>
            <a:ext uri="{FF2B5EF4-FFF2-40B4-BE49-F238E27FC236}">
              <a16:creationId xmlns=""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11" name="Text Box 19">
          <a:extLst>
            <a:ext uri="{FF2B5EF4-FFF2-40B4-BE49-F238E27FC236}">
              <a16:creationId xmlns=""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12" name="Text Box 16">
          <a:extLst>
            <a:ext uri="{FF2B5EF4-FFF2-40B4-BE49-F238E27FC236}">
              <a16:creationId xmlns=""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13" name="Text Box 17">
          <a:extLst>
            <a:ext uri="{FF2B5EF4-FFF2-40B4-BE49-F238E27FC236}">
              <a16:creationId xmlns=""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14" name="Text Box 18">
          <a:extLst>
            <a:ext uri="{FF2B5EF4-FFF2-40B4-BE49-F238E27FC236}">
              <a16:creationId xmlns=""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15" name="Text Box 19">
          <a:extLst>
            <a:ext uri="{FF2B5EF4-FFF2-40B4-BE49-F238E27FC236}">
              <a16:creationId xmlns=""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16" name="Text Box 16">
          <a:extLst>
            <a:ext uri="{FF2B5EF4-FFF2-40B4-BE49-F238E27FC236}">
              <a16:creationId xmlns=""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17" name="Text Box 17">
          <a:extLst>
            <a:ext uri="{FF2B5EF4-FFF2-40B4-BE49-F238E27FC236}">
              <a16:creationId xmlns=""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18" name="Text Box 18">
          <a:extLst>
            <a:ext uri="{FF2B5EF4-FFF2-40B4-BE49-F238E27FC236}">
              <a16:creationId xmlns=""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19" name="Text Box 19">
          <a:extLst>
            <a:ext uri="{FF2B5EF4-FFF2-40B4-BE49-F238E27FC236}">
              <a16:creationId xmlns=""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520" name="Text Box 15">
          <a:extLst>
            <a:ext uri="{FF2B5EF4-FFF2-40B4-BE49-F238E27FC236}">
              <a16:creationId xmlns=""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21" name="Text Box 16">
          <a:extLst>
            <a:ext uri="{FF2B5EF4-FFF2-40B4-BE49-F238E27FC236}">
              <a16:creationId xmlns=""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22" name="Text Box 17">
          <a:extLst>
            <a:ext uri="{FF2B5EF4-FFF2-40B4-BE49-F238E27FC236}">
              <a16:creationId xmlns=""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23" name="Text Box 18">
          <a:extLst>
            <a:ext uri="{FF2B5EF4-FFF2-40B4-BE49-F238E27FC236}">
              <a16:creationId xmlns=""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24" name="Text Box 19">
          <a:extLst>
            <a:ext uri="{FF2B5EF4-FFF2-40B4-BE49-F238E27FC236}">
              <a16:creationId xmlns=""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25" name="Text Box 16">
          <a:extLst>
            <a:ext uri="{FF2B5EF4-FFF2-40B4-BE49-F238E27FC236}">
              <a16:creationId xmlns=""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26" name="Text Box 17">
          <a:extLst>
            <a:ext uri="{FF2B5EF4-FFF2-40B4-BE49-F238E27FC236}">
              <a16:creationId xmlns=""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527" name="Text Box 18">
          <a:extLst>
            <a:ext uri="{FF2B5EF4-FFF2-40B4-BE49-F238E27FC236}">
              <a16:creationId xmlns=""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28" name="Text Box 16">
          <a:extLst>
            <a:ext uri="{FF2B5EF4-FFF2-40B4-BE49-F238E27FC236}">
              <a16:creationId xmlns=""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29" name="Text Box 17">
          <a:extLst>
            <a:ext uri="{FF2B5EF4-FFF2-40B4-BE49-F238E27FC236}">
              <a16:creationId xmlns=""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30" name="Text Box 18">
          <a:extLst>
            <a:ext uri="{FF2B5EF4-FFF2-40B4-BE49-F238E27FC236}">
              <a16:creationId xmlns=""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31" name="Text Box 19">
          <a:extLst>
            <a:ext uri="{FF2B5EF4-FFF2-40B4-BE49-F238E27FC236}">
              <a16:creationId xmlns=""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32" name="Text Box 16">
          <a:extLst>
            <a:ext uri="{FF2B5EF4-FFF2-40B4-BE49-F238E27FC236}">
              <a16:creationId xmlns=""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533" name="Text Box 15">
          <a:extLst>
            <a:ext uri="{FF2B5EF4-FFF2-40B4-BE49-F238E27FC236}">
              <a16:creationId xmlns=""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534" name="Text Box 15">
          <a:extLst>
            <a:ext uri="{FF2B5EF4-FFF2-40B4-BE49-F238E27FC236}">
              <a16:creationId xmlns=""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535" name="Text Box 15">
          <a:extLst>
            <a:ext uri="{FF2B5EF4-FFF2-40B4-BE49-F238E27FC236}">
              <a16:creationId xmlns=""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536" name="Text Box 15">
          <a:extLst>
            <a:ext uri="{FF2B5EF4-FFF2-40B4-BE49-F238E27FC236}">
              <a16:creationId xmlns=""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37" name="Text Box 15">
          <a:extLst>
            <a:ext uri="{FF2B5EF4-FFF2-40B4-BE49-F238E27FC236}">
              <a16:creationId xmlns=""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538" name="Text Box 15">
          <a:extLst>
            <a:ext uri="{FF2B5EF4-FFF2-40B4-BE49-F238E27FC236}">
              <a16:creationId xmlns=""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539" name="Text Box 15">
          <a:extLst>
            <a:ext uri="{FF2B5EF4-FFF2-40B4-BE49-F238E27FC236}">
              <a16:creationId xmlns=""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40" name="Text Box 16">
          <a:extLst>
            <a:ext uri="{FF2B5EF4-FFF2-40B4-BE49-F238E27FC236}">
              <a16:creationId xmlns=""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41" name="Text Box 17">
          <a:extLst>
            <a:ext uri="{FF2B5EF4-FFF2-40B4-BE49-F238E27FC236}">
              <a16:creationId xmlns=""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42" name="Text Box 18">
          <a:extLst>
            <a:ext uri="{FF2B5EF4-FFF2-40B4-BE49-F238E27FC236}">
              <a16:creationId xmlns=""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43" name="Text Box 19">
          <a:extLst>
            <a:ext uri="{FF2B5EF4-FFF2-40B4-BE49-F238E27FC236}">
              <a16:creationId xmlns=""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44" name="Text Box 16">
          <a:extLst>
            <a:ext uri="{FF2B5EF4-FFF2-40B4-BE49-F238E27FC236}">
              <a16:creationId xmlns=""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45" name="Text Box 17">
          <a:extLst>
            <a:ext uri="{FF2B5EF4-FFF2-40B4-BE49-F238E27FC236}">
              <a16:creationId xmlns=""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46" name="Text Box 18">
          <a:extLst>
            <a:ext uri="{FF2B5EF4-FFF2-40B4-BE49-F238E27FC236}">
              <a16:creationId xmlns=""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47" name="Text Box 19">
          <a:extLst>
            <a:ext uri="{FF2B5EF4-FFF2-40B4-BE49-F238E27FC236}">
              <a16:creationId xmlns=""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48" name="Text Box 16">
          <a:extLst>
            <a:ext uri="{FF2B5EF4-FFF2-40B4-BE49-F238E27FC236}">
              <a16:creationId xmlns=""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49" name="Text Box 17">
          <a:extLst>
            <a:ext uri="{FF2B5EF4-FFF2-40B4-BE49-F238E27FC236}">
              <a16:creationId xmlns=""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50" name="Text Box 18">
          <a:extLst>
            <a:ext uri="{FF2B5EF4-FFF2-40B4-BE49-F238E27FC236}">
              <a16:creationId xmlns=""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51" name="Text Box 19">
          <a:extLst>
            <a:ext uri="{FF2B5EF4-FFF2-40B4-BE49-F238E27FC236}">
              <a16:creationId xmlns=""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552" name="Text Box 15">
          <a:extLst>
            <a:ext uri="{FF2B5EF4-FFF2-40B4-BE49-F238E27FC236}">
              <a16:creationId xmlns=""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53" name="Text Box 16">
          <a:extLst>
            <a:ext uri="{FF2B5EF4-FFF2-40B4-BE49-F238E27FC236}">
              <a16:creationId xmlns=""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54" name="Text Box 17">
          <a:extLst>
            <a:ext uri="{FF2B5EF4-FFF2-40B4-BE49-F238E27FC236}">
              <a16:creationId xmlns=""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55" name="Text Box 18">
          <a:extLst>
            <a:ext uri="{FF2B5EF4-FFF2-40B4-BE49-F238E27FC236}">
              <a16:creationId xmlns=""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56" name="Text Box 19">
          <a:extLst>
            <a:ext uri="{FF2B5EF4-FFF2-40B4-BE49-F238E27FC236}">
              <a16:creationId xmlns=""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57" name="Text Box 16">
          <a:extLst>
            <a:ext uri="{FF2B5EF4-FFF2-40B4-BE49-F238E27FC236}">
              <a16:creationId xmlns=""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58" name="Text Box 17">
          <a:extLst>
            <a:ext uri="{FF2B5EF4-FFF2-40B4-BE49-F238E27FC236}">
              <a16:creationId xmlns=""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59" name="Text Box 18">
          <a:extLst>
            <a:ext uri="{FF2B5EF4-FFF2-40B4-BE49-F238E27FC236}">
              <a16:creationId xmlns=""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0" name="Text Box 16">
          <a:extLst>
            <a:ext uri="{FF2B5EF4-FFF2-40B4-BE49-F238E27FC236}">
              <a16:creationId xmlns=""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1" name="Text Box 17">
          <a:extLst>
            <a:ext uri="{FF2B5EF4-FFF2-40B4-BE49-F238E27FC236}">
              <a16:creationId xmlns=""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2" name="Text Box 18">
          <a:extLst>
            <a:ext uri="{FF2B5EF4-FFF2-40B4-BE49-F238E27FC236}">
              <a16:creationId xmlns=""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3" name="Text Box 19">
          <a:extLst>
            <a:ext uri="{FF2B5EF4-FFF2-40B4-BE49-F238E27FC236}">
              <a16:creationId xmlns=""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4" name="Text Box 16">
          <a:extLst>
            <a:ext uri="{FF2B5EF4-FFF2-40B4-BE49-F238E27FC236}">
              <a16:creationId xmlns=""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5" name="Text Box 17">
          <a:extLst>
            <a:ext uri="{FF2B5EF4-FFF2-40B4-BE49-F238E27FC236}">
              <a16:creationId xmlns=""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6" name="Text Box 18">
          <a:extLst>
            <a:ext uri="{FF2B5EF4-FFF2-40B4-BE49-F238E27FC236}">
              <a16:creationId xmlns=""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67" name="Text Box 19">
          <a:extLst>
            <a:ext uri="{FF2B5EF4-FFF2-40B4-BE49-F238E27FC236}">
              <a16:creationId xmlns=""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568" name="Text Box 15">
          <a:extLst>
            <a:ext uri="{FF2B5EF4-FFF2-40B4-BE49-F238E27FC236}">
              <a16:creationId xmlns=""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569" name="Text Box 15">
          <a:extLst>
            <a:ext uri="{FF2B5EF4-FFF2-40B4-BE49-F238E27FC236}">
              <a16:creationId xmlns=""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570" name="Text Box 15">
          <a:extLst>
            <a:ext uri="{FF2B5EF4-FFF2-40B4-BE49-F238E27FC236}">
              <a16:creationId xmlns=""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571" name="Text Box 15">
          <a:extLst>
            <a:ext uri="{FF2B5EF4-FFF2-40B4-BE49-F238E27FC236}">
              <a16:creationId xmlns=""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572" name="Text Box 15">
          <a:extLst>
            <a:ext uri="{FF2B5EF4-FFF2-40B4-BE49-F238E27FC236}">
              <a16:creationId xmlns=""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573" name="Text Box 15">
          <a:extLst>
            <a:ext uri="{FF2B5EF4-FFF2-40B4-BE49-F238E27FC236}">
              <a16:creationId xmlns=""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74" name="Text Box 16">
          <a:extLst>
            <a:ext uri="{FF2B5EF4-FFF2-40B4-BE49-F238E27FC236}">
              <a16:creationId xmlns=""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75" name="Text Box 17">
          <a:extLst>
            <a:ext uri="{FF2B5EF4-FFF2-40B4-BE49-F238E27FC236}">
              <a16:creationId xmlns=""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76" name="Text Box 18">
          <a:extLst>
            <a:ext uri="{FF2B5EF4-FFF2-40B4-BE49-F238E27FC236}">
              <a16:creationId xmlns=""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77" name="Text Box 19">
          <a:extLst>
            <a:ext uri="{FF2B5EF4-FFF2-40B4-BE49-F238E27FC236}">
              <a16:creationId xmlns=""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78" name="Text Box 16">
          <a:extLst>
            <a:ext uri="{FF2B5EF4-FFF2-40B4-BE49-F238E27FC236}">
              <a16:creationId xmlns=""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79" name="Text Box 17">
          <a:extLst>
            <a:ext uri="{FF2B5EF4-FFF2-40B4-BE49-F238E27FC236}">
              <a16:creationId xmlns=""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80" name="Text Box 18">
          <a:extLst>
            <a:ext uri="{FF2B5EF4-FFF2-40B4-BE49-F238E27FC236}">
              <a16:creationId xmlns=""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81" name="Text Box 19">
          <a:extLst>
            <a:ext uri="{FF2B5EF4-FFF2-40B4-BE49-F238E27FC236}">
              <a16:creationId xmlns=""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82" name="Text Box 16">
          <a:extLst>
            <a:ext uri="{FF2B5EF4-FFF2-40B4-BE49-F238E27FC236}">
              <a16:creationId xmlns=""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83" name="Text Box 17">
          <a:extLst>
            <a:ext uri="{FF2B5EF4-FFF2-40B4-BE49-F238E27FC236}">
              <a16:creationId xmlns=""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84" name="Text Box 18">
          <a:extLst>
            <a:ext uri="{FF2B5EF4-FFF2-40B4-BE49-F238E27FC236}">
              <a16:creationId xmlns=""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585" name="Text Box 19">
          <a:extLst>
            <a:ext uri="{FF2B5EF4-FFF2-40B4-BE49-F238E27FC236}">
              <a16:creationId xmlns=""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586" name="Text Box 15">
          <a:extLst>
            <a:ext uri="{FF2B5EF4-FFF2-40B4-BE49-F238E27FC236}">
              <a16:creationId xmlns=""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87" name="Text Box 16">
          <a:extLst>
            <a:ext uri="{FF2B5EF4-FFF2-40B4-BE49-F238E27FC236}">
              <a16:creationId xmlns=""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88" name="Text Box 17">
          <a:extLst>
            <a:ext uri="{FF2B5EF4-FFF2-40B4-BE49-F238E27FC236}">
              <a16:creationId xmlns=""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89" name="Text Box 18">
          <a:extLst>
            <a:ext uri="{FF2B5EF4-FFF2-40B4-BE49-F238E27FC236}">
              <a16:creationId xmlns=""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590" name="Text Box 19">
          <a:extLst>
            <a:ext uri="{FF2B5EF4-FFF2-40B4-BE49-F238E27FC236}">
              <a16:creationId xmlns=""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591" name="Text Box 15">
          <a:extLst>
            <a:ext uri="{FF2B5EF4-FFF2-40B4-BE49-F238E27FC236}">
              <a16:creationId xmlns=""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92" name="Text Box 16">
          <a:extLst>
            <a:ext uri="{FF2B5EF4-FFF2-40B4-BE49-F238E27FC236}">
              <a16:creationId xmlns=""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93" name="Text Box 17">
          <a:extLst>
            <a:ext uri="{FF2B5EF4-FFF2-40B4-BE49-F238E27FC236}">
              <a16:creationId xmlns=""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594" name="Text Box 18">
          <a:extLst>
            <a:ext uri="{FF2B5EF4-FFF2-40B4-BE49-F238E27FC236}">
              <a16:creationId xmlns=""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95" name="Text Box 16">
          <a:extLst>
            <a:ext uri="{FF2B5EF4-FFF2-40B4-BE49-F238E27FC236}">
              <a16:creationId xmlns=""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96" name="Text Box 17">
          <a:extLst>
            <a:ext uri="{FF2B5EF4-FFF2-40B4-BE49-F238E27FC236}">
              <a16:creationId xmlns=""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97" name="Text Box 18">
          <a:extLst>
            <a:ext uri="{FF2B5EF4-FFF2-40B4-BE49-F238E27FC236}">
              <a16:creationId xmlns=""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98" name="Text Box 19">
          <a:extLst>
            <a:ext uri="{FF2B5EF4-FFF2-40B4-BE49-F238E27FC236}">
              <a16:creationId xmlns=""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599" name="Text Box 16">
          <a:extLst>
            <a:ext uri="{FF2B5EF4-FFF2-40B4-BE49-F238E27FC236}">
              <a16:creationId xmlns=""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00" name="Text Box 17">
          <a:extLst>
            <a:ext uri="{FF2B5EF4-FFF2-40B4-BE49-F238E27FC236}">
              <a16:creationId xmlns=""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01" name="Text Box 18">
          <a:extLst>
            <a:ext uri="{FF2B5EF4-FFF2-40B4-BE49-F238E27FC236}">
              <a16:creationId xmlns=""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602" name="Text Box 15">
          <a:extLst>
            <a:ext uri="{FF2B5EF4-FFF2-40B4-BE49-F238E27FC236}">
              <a16:creationId xmlns=""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03" name="Text Box 16">
          <a:extLst>
            <a:ext uri="{FF2B5EF4-FFF2-40B4-BE49-F238E27FC236}">
              <a16:creationId xmlns=""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04" name="Text Box 17">
          <a:extLst>
            <a:ext uri="{FF2B5EF4-FFF2-40B4-BE49-F238E27FC236}">
              <a16:creationId xmlns=""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05" name="Text Box 18">
          <a:extLst>
            <a:ext uri="{FF2B5EF4-FFF2-40B4-BE49-F238E27FC236}">
              <a16:creationId xmlns=""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06" name="Text Box 19">
          <a:extLst>
            <a:ext uri="{FF2B5EF4-FFF2-40B4-BE49-F238E27FC236}">
              <a16:creationId xmlns=""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07" name="Text Box 16">
          <a:extLst>
            <a:ext uri="{FF2B5EF4-FFF2-40B4-BE49-F238E27FC236}">
              <a16:creationId xmlns=""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08" name="Text Box 17">
          <a:extLst>
            <a:ext uri="{FF2B5EF4-FFF2-40B4-BE49-F238E27FC236}">
              <a16:creationId xmlns=""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09" name="Text Box 18">
          <a:extLst>
            <a:ext uri="{FF2B5EF4-FFF2-40B4-BE49-F238E27FC236}">
              <a16:creationId xmlns=""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10" name="Text Box 19">
          <a:extLst>
            <a:ext uri="{FF2B5EF4-FFF2-40B4-BE49-F238E27FC236}">
              <a16:creationId xmlns=""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11" name="Text Box 16">
          <a:extLst>
            <a:ext uri="{FF2B5EF4-FFF2-40B4-BE49-F238E27FC236}">
              <a16:creationId xmlns=""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12" name="Text Box 17">
          <a:extLst>
            <a:ext uri="{FF2B5EF4-FFF2-40B4-BE49-F238E27FC236}">
              <a16:creationId xmlns=""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13" name="Text Box 18">
          <a:extLst>
            <a:ext uri="{FF2B5EF4-FFF2-40B4-BE49-F238E27FC236}">
              <a16:creationId xmlns=""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14" name="Text Box 19">
          <a:extLst>
            <a:ext uri="{FF2B5EF4-FFF2-40B4-BE49-F238E27FC236}">
              <a16:creationId xmlns=""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615" name="Text Box 15">
          <a:extLst>
            <a:ext uri="{FF2B5EF4-FFF2-40B4-BE49-F238E27FC236}">
              <a16:creationId xmlns=""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16" name="Text Box 16">
          <a:extLst>
            <a:ext uri="{FF2B5EF4-FFF2-40B4-BE49-F238E27FC236}">
              <a16:creationId xmlns=""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17" name="Text Box 17">
          <a:extLst>
            <a:ext uri="{FF2B5EF4-FFF2-40B4-BE49-F238E27FC236}">
              <a16:creationId xmlns=""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18" name="Text Box 18">
          <a:extLst>
            <a:ext uri="{FF2B5EF4-FFF2-40B4-BE49-F238E27FC236}">
              <a16:creationId xmlns=""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19" name="Text Box 19">
          <a:extLst>
            <a:ext uri="{FF2B5EF4-FFF2-40B4-BE49-F238E27FC236}">
              <a16:creationId xmlns=""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20" name="Text Box 16">
          <a:extLst>
            <a:ext uri="{FF2B5EF4-FFF2-40B4-BE49-F238E27FC236}">
              <a16:creationId xmlns=""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21" name="Text Box 17">
          <a:extLst>
            <a:ext uri="{FF2B5EF4-FFF2-40B4-BE49-F238E27FC236}">
              <a16:creationId xmlns=""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622" name="Text Box 18">
          <a:extLst>
            <a:ext uri="{FF2B5EF4-FFF2-40B4-BE49-F238E27FC236}">
              <a16:creationId xmlns=""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23" name="Text Box 16">
          <a:extLst>
            <a:ext uri="{FF2B5EF4-FFF2-40B4-BE49-F238E27FC236}">
              <a16:creationId xmlns=""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24" name="Text Box 17">
          <a:extLst>
            <a:ext uri="{FF2B5EF4-FFF2-40B4-BE49-F238E27FC236}">
              <a16:creationId xmlns=""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25" name="Text Box 18">
          <a:extLst>
            <a:ext uri="{FF2B5EF4-FFF2-40B4-BE49-F238E27FC236}">
              <a16:creationId xmlns=""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26" name="Text Box 19">
          <a:extLst>
            <a:ext uri="{FF2B5EF4-FFF2-40B4-BE49-F238E27FC236}">
              <a16:creationId xmlns=""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27" name="Text Box 16">
          <a:extLst>
            <a:ext uri="{FF2B5EF4-FFF2-40B4-BE49-F238E27FC236}">
              <a16:creationId xmlns=""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628" name="Text Box 15">
          <a:extLst>
            <a:ext uri="{FF2B5EF4-FFF2-40B4-BE49-F238E27FC236}">
              <a16:creationId xmlns=""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629" name="Text Box 15">
          <a:extLst>
            <a:ext uri="{FF2B5EF4-FFF2-40B4-BE49-F238E27FC236}">
              <a16:creationId xmlns=""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630" name="Text Box 15">
          <a:extLst>
            <a:ext uri="{FF2B5EF4-FFF2-40B4-BE49-F238E27FC236}">
              <a16:creationId xmlns=""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631" name="Text Box 15">
          <a:extLst>
            <a:ext uri="{FF2B5EF4-FFF2-40B4-BE49-F238E27FC236}">
              <a16:creationId xmlns=""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632" name="Text Box 15">
          <a:extLst>
            <a:ext uri="{FF2B5EF4-FFF2-40B4-BE49-F238E27FC236}">
              <a16:creationId xmlns=""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633" name="Text Box 15">
          <a:extLst>
            <a:ext uri="{FF2B5EF4-FFF2-40B4-BE49-F238E27FC236}">
              <a16:creationId xmlns=""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634" name="Text Box 15">
          <a:extLst>
            <a:ext uri="{FF2B5EF4-FFF2-40B4-BE49-F238E27FC236}">
              <a16:creationId xmlns=""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35" name="Text Box 16">
          <a:extLst>
            <a:ext uri="{FF2B5EF4-FFF2-40B4-BE49-F238E27FC236}">
              <a16:creationId xmlns=""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36" name="Text Box 17">
          <a:extLst>
            <a:ext uri="{FF2B5EF4-FFF2-40B4-BE49-F238E27FC236}">
              <a16:creationId xmlns=""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37" name="Text Box 18">
          <a:extLst>
            <a:ext uri="{FF2B5EF4-FFF2-40B4-BE49-F238E27FC236}">
              <a16:creationId xmlns=""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38" name="Text Box 19">
          <a:extLst>
            <a:ext uri="{FF2B5EF4-FFF2-40B4-BE49-F238E27FC236}">
              <a16:creationId xmlns=""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39" name="Text Box 16">
          <a:extLst>
            <a:ext uri="{FF2B5EF4-FFF2-40B4-BE49-F238E27FC236}">
              <a16:creationId xmlns=""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40" name="Text Box 17">
          <a:extLst>
            <a:ext uri="{FF2B5EF4-FFF2-40B4-BE49-F238E27FC236}">
              <a16:creationId xmlns=""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41" name="Text Box 18">
          <a:extLst>
            <a:ext uri="{FF2B5EF4-FFF2-40B4-BE49-F238E27FC236}">
              <a16:creationId xmlns=""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42" name="Text Box 19">
          <a:extLst>
            <a:ext uri="{FF2B5EF4-FFF2-40B4-BE49-F238E27FC236}">
              <a16:creationId xmlns=""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43" name="Text Box 16">
          <a:extLst>
            <a:ext uri="{FF2B5EF4-FFF2-40B4-BE49-F238E27FC236}">
              <a16:creationId xmlns=""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44" name="Text Box 17">
          <a:extLst>
            <a:ext uri="{FF2B5EF4-FFF2-40B4-BE49-F238E27FC236}">
              <a16:creationId xmlns=""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45" name="Text Box 18">
          <a:extLst>
            <a:ext uri="{FF2B5EF4-FFF2-40B4-BE49-F238E27FC236}">
              <a16:creationId xmlns=""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46" name="Text Box 19">
          <a:extLst>
            <a:ext uri="{FF2B5EF4-FFF2-40B4-BE49-F238E27FC236}">
              <a16:creationId xmlns=""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647" name="Text Box 15">
          <a:extLst>
            <a:ext uri="{FF2B5EF4-FFF2-40B4-BE49-F238E27FC236}">
              <a16:creationId xmlns=""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48" name="Text Box 16">
          <a:extLst>
            <a:ext uri="{FF2B5EF4-FFF2-40B4-BE49-F238E27FC236}">
              <a16:creationId xmlns=""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49" name="Text Box 17">
          <a:extLst>
            <a:ext uri="{FF2B5EF4-FFF2-40B4-BE49-F238E27FC236}">
              <a16:creationId xmlns=""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50" name="Text Box 18">
          <a:extLst>
            <a:ext uri="{FF2B5EF4-FFF2-40B4-BE49-F238E27FC236}">
              <a16:creationId xmlns=""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51" name="Text Box 19">
          <a:extLst>
            <a:ext uri="{FF2B5EF4-FFF2-40B4-BE49-F238E27FC236}">
              <a16:creationId xmlns=""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52" name="Text Box 16">
          <a:extLst>
            <a:ext uri="{FF2B5EF4-FFF2-40B4-BE49-F238E27FC236}">
              <a16:creationId xmlns=""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53" name="Text Box 17">
          <a:extLst>
            <a:ext uri="{FF2B5EF4-FFF2-40B4-BE49-F238E27FC236}">
              <a16:creationId xmlns=""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54" name="Text Box 18">
          <a:extLst>
            <a:ext uri="{FF2B5EF4-FFF2-40B4-BE49-F238E27FC236}">
              <a16:creationId xmlns=""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55" name="Text Box 16">
          <a:extLst>
            <a:ext uri="{FF2B5EF4-FFF2-40B4-BE49-F238E27FC236}">
              <a16:creationId xmlns=""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56" name="Text Box 17">
          <a:extLst>
            <a:ext uri="{FF2B5EF4-FFF2-40B4-BE49-F238E27FC236}">
              <a16:creationId xmlns=""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57" name="Text Box 18">
          <a:extLst>
            <a:ext uri="{FF2B5EF4-FFF2-40B4-BE49-F238E27FC236}">
              <a16:creationId xmlns=""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58" name="Text Box 19">
          <a:extLst>
            <a:ext uri="{FF2B5EF4-FFF2-40B4-BE49-F238E27FC236}">
              <a16:creationId xmlns=""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59" name="Text Box 16">
          <a:extLst>
            <a:ext uri="{FF2B5EF4-FFF2-40B4-BE49-F238E27FC236}">
              <a16:creationId xmlns=""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60" name="Text Box 17">
          <a:extLst>
            <a:ext uri="{FF2B5EF4-FFF2-40B4-BE49-F238E27FC236}">
              <a16:creationId xmlns=""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61" name="Text Box 18">
          <a:extLst>
            <a:ext uri="{FF2B5EF4-FFF2-40B4-BE49-F238E27FC236}">
              <a16:creationId xmlns=""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62" name="Text Box 19">
          <a:extLst>
            <a:ext uri="{FF2B5EF4-FFF2-40B4-BE49-F238E27FC236}">
              <a16:creationId xmlns=""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663" name="Text Box 15">
          <a:extLst>
            <a:ext uri="{FF2B5EF4-FFF2-40B4-BE49-F238E27FC236}">
              <a16:creationId xmlns=""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664" name="Text Box 15">
          <a:extLst>
            <a:ext uri="{FF2B5EF4-FFF2-40B4-BE49-F238E27FC236}">
              <a16:creationId xmlns=""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665" name="Text Box 15">
          <a:extLst>
            <a:ext uri="{FF2B5EF4-FFF2-40B4-BE49-F238E27FC236}">
              <a16:creationId xmlns=""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666" name="Text Box 15">
          <a:extLst>
            <a:ext uri="{FF2B5EF4-FFF2-40B4-BE49-F238E27FC236}">
              <a16:creationId xmlns=""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667" name="Text Box 15">
          <a:extLst>
            <a:ext uri="{FF2B5EF4-FFF2-40B4-BE49-F238E27FC236}">
              <a16:creationId xmlns=""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668" name="Text Box 15">
          <a:extLst>
            <a:ext uri="{FF2B5EF4-FFF2-40B4-BE49-F238E27FC236}">
              <a16:creationId xmlns=""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69" name="Text Box 16">
          <a:extLst>
            <a:ext uri="{FF2B5EF4-FFF2-40B4-BE49-F238E27FC236}">
              <a16:creationId xmlns=""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70" name="Text Box 17">
          <a:extLst>
            <a:ext uri="{FF2B5EF4-FFF2-40B4-BE49-F238E27FC236}">
              <a16:creationId xmlns=""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71" name="Text Box 18">
          <a:extLst>
            <a:ext uri="{FF2B5EF4-FFF2-40B4-BE49-F238E27FC236}">
              <a16:creationId xmlns=""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72" name="Text Box 19">
          <a:extLst>
            <a:ext uri="{FF2B5EF4-FFF2-40B4-BE49-F238E27FC236}">
              <a16:creationId xmlns=""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73" name="Text Box 16">
          <a:extLst>
            <a:ext uri="{FF2B5EF4-FFF2-40B4-BE49-F238E27FC236}">
              <a16:creationId xmlns=""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74" name="Text Box 17">
          <a:extLst>
            <a:ext uri="{FF2B5EF4-FFF2-40B4-BE49-F238E27FC236}">
              <a16:creationId xmlns=""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75" name="Text Box 18">
          <a:extLst>
            <a:ext uri="{FF2B5EF4-FFF2-40B4-BE49-F238E27FC236}">
              <a16:creationId xmlns=""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76" name="Text Box 19">
          <a:extLst>
            <a:ext uri="{FF2B5EF4-FFF2-40B4-BE49-F238E27FC236}">
              <a16:creationId xmlns=""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77" name="Text Box 16">
          <a:extLst>
            <a:ext uri="{FF2B5EF4-FFF2-40B4-BE49-F238E27FC236}">
              <a16:creationId xmlns=""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78" name="Text Box 17">
          <a:extLst>
            <a:ext uri="{FF2B5EF4-FFF2-40B4-BE49-F238E27FC236}">
              <a16:creationId xmlns=""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79" name="Text Box 18">
          <a:extLst>
            <a:ext uri="{FF2B5EF4-FFF2-40B4-BE49-F238E27FC236}">
              <a16:creationId xmlns=""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680" name="Text Box 19">
          <a:extLst>
            <a:ext uri="{FF2B5EF4-FFF2-40B4-BE49-F238E27FC236}">
              <a16:creationId xmlns=""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681" name="Text Box 15">
          <a:extLst>
            <a:ext uri="{FF2B5EF4-FFF2-40B4-BE49-F238E27FC236}">
              <a16:creationId xmlns=""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82" name="Text Box 16">
          <a:extLst>
            <a:ext uri="{FF2B5EF4-FFF2-40B4-BE49-F238E27FC236}">
              <a16:creationId xmlns=""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83" name="Text Box 17">
          <a:extLst>
            <a:ext uri="{FF2B5EF4-FFF2-40B4-BE49-F238E27FC236}">
              <a16:creationId xmlns=""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84" name="Text Box 18">
          <a:extLst>
            <a:ext uri="{FF2B5EF4-FFF2-40B4-BE49-F238E27FC236}">
              <a16:creationId xmlns=""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85" name="Text Box 19">
          <a:extLst>
            <a:ext uri="{FF2B5EF4-FFF2-40B4-BE49-F238E27FC236}">
              <a16:creationId xmlns=""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686" name="Text Box 15">
          <a:extLst>
            <a:ext uri="{FF2B5EF4-FFF2-40B4-BE49-F238E27FC236}">
              <a16:creationId xmlns=""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87" name="Text Box 16">
          <a:extLst>
            <a:ext uri="{FF2B5EF4-FFF2-40B4-BE49-F238E27FC236}">
              <a16:creationId xmlns=""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88" name="Text Box 17">
          <a:extLst>
            <a:ext uri="{FF2B5EF4-FFF2-40B4-BE49-F238E27FC236}">
              <a16:creationId xmlns=""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689" name="Text Box 18">
          <a:extLst>
            <a:ext uri="{FF2B5EF4-FFF2-40B4-BE49-F238E27FC236}">
              <a16:creationId xmlns=""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90" name="Text Box 16">
          <a:extLst>
            <a:ext uri="{FF2B5EF4-FFF2-40B4-BE49-F238E27FC236}">
              <a16:creationId xmlns=""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91" name="Text Box 17">
          <a:extLst>
            <a:ext uri="{FF2B5EF4-FFF2-40B4-BE49-F238E27FC236}">
              <a16:creationId xmlns=""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92" name="Text Box 18">
          <a:extLst>
            <a:ext uri="{FF2B5EF4-FFF2-40B4-BE49-F238E27FC236}">
              <a16:creationId xmlns=""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93" name="Text Box 19">
          <a:extLst>
            <a:ext uri="{FF2B5EF4-FFF2-40B4-BE49-F238E27FC236}">
              <a16:creationId xmlns=""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94" name="Text Box 16">
          <a:extLst>
            <a:ext uri="{FF2B5EF4-FFF2-40B4-BE49-F238E27FC236}">
              <a16:creationId xmlns=""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95" name="Text Box 17">
          <a:extLst>
            <a:ext uri="{FF2B5EF4-FFF2-40B4-BE49-F238E27FC236}">
              <a16:creationId xmlns=""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696" name="Text Box 18">
          <a:extLst>
            <a:ext uri="{FF2B5EF4-FFF2-40B4-BE49-F238E27FC236}">
              <a16:creationId xmlns=""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697" name="Text Box 15">
          <a:extLst>
            <a:ext uri="{FF2B5EF4-FFF2-40B4-BE49-F238E27FC236}">
              <a16:creationId xmlns=""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98" name="Text Box 16">
          <a:extLst>
            <a:ext uri="{FF2B5EF4-FFF2-40B4-BE49-F238E27FC236}">
              <a16:creationId xmlns=""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699" name="Text Box 17">
          <a:extLst>
            <a:ext uri="{FF2B5EF4-FFF2-40B4-BE49-F238E27FC236}">
              <a16:creationId xmlns=""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00" name="Text Box 18">
          <a:extLst>
            <a:ext uri="{FF2B5EF4-FFF2-40B4-BE49-F238E27FC236}">
              <a16:creationId xmlns=""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01" name="Text Box 19">
          <a:extLst>
            <a:ext uri="{FF2B5EF4-FFF2-40B4-BE49-F238E27FC236}">
              <a16:creationId xmlns=""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02" name="Text Box 16">
          <a:extLst>
            <a:ext uri="{FF2B5EF4-FFF2-40B4-BE49-F238E27FC236}">
              <a16:creationId xmlns=""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03" name="Text Box 17">
          <a:extLst>
            <a:ext uri="{FF2B5EF4-FFF2-40B4-BE49-F238E27FC236}">
              <a16:creationId xmlns=""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04" name="Text Box 18">
          <a:extLst>
            <a:ext uri="{FF2B5EF4-FFF2-40B4-BE49-F238E27FC236}">
              <a16:creationId xmlns=""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05" name="Text Box 19">
          <a:extLst>
            <a:ext uri="{FF2B5EF4-FFF2-40B4-BE49-F238E27FC236}">
              <a16:creationId xmlns=""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06" name="Text Box 16">
          <a:extLst>
            <a:ext uri="{FF2B5EF4-FFF2-40B4-BE49-F238E27FC236}">
              <a16:creationId xmlns=""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07" name="Text Box 17">
          <a:extLst>
            <a:ext uri="{FF2B5EF4-FFF2-40B4-BE49-F238E27FC236}">
              <a16:creationId xmlns=""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08" name="Text Box 18">
          <a:extLst>
            <a:ext uri="{FF2B5EF4-FFF2-40B4-BE49-F238E27FC236}">
              <a16:creationId xmlns=""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09" name="Text Box 19">
          <a:extLst>
            <a:ext uri="{FF2B5EF4-FFF2-40B4-BE49-F238E27FC236}">
              <a16:creationId xmlns=""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710" name="Text Box 15">
          <a:extLst>
            <a:ext uri="{FF2B5EF4-FFF2-40B4-BE49-F238E27FC236}">
              <a16:creationId xmlns=""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11" name="Text Box 16">
          <a:extLst>
            <a:ext uri="{FF2B5EF4-FFF2-40B4-BE49-F238E27FC236}">
              <a16:creationId xmlns=""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12" name="Text Box 17">
          <a:extLst>
            <a:ext uri="{FF2B5EF4-FFF2-40B4-BE49-F238E27FC236}">
              <a16:creationId xmlns=""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13" name="Text Box 18">
          <a:extLst>
            <a:ext uri="{FF2B5EF4-FFF2-40B4-BE49-F238E27FC236}">
              <a16:creationId xmlns=""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14" name="Text Box 19">
          <a:extLst>
            <a:ext uri="{FF2B5EF4-FFF2-40B4-BE49-F238E27FC236}">
              <a16:creationId xmlns=""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15" name="Text Box 16">
          <a:extLst>
            <a:ext uri="{FF2B5EF4-FFF2-40B4-BE49-F238E27FC236}">
              <a16:creationId xmlns=""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16" name="Text Box 17">
          <a:extLst>
            <a:ext uri="{FF2B5EF4-FFF2-40B4-BE49-F238E27FC236}">
              <a16:creationId xmlns=""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717" name="Text Box 18">
          <a:extLst>
            <a:ext uri="{FF2B5EF4-FFF2-40B4-BE49-F238E27FC236}">
              <a16:creationId xmlns=""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18" name="Text Box 16">
          <a:extLst>
            <a:ext uri="{FF2B5EF4-FFF2-40B4-BE49-F238E27FC236}">
              <a16:creationId xmlns=""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19" name="Text Box 17">
          <a:extLst>
            <a:ext uri="{FF2B5EF4-FFF2-40B4-BE49-F238E27FC236}">
              <a16:creationId xmlns=""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20" name="Text Box 18">
          <a:extLst>
            <a:ext uri="{FF2B5EF4-FFF2-40B4-BE49-F238E27FC236}">
              <a16:creationId xmlns=""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21" name="Text Box 19">
          <a:extLst>
            <a:ext uri="{FF2B5EF4-FFF2-40B4-BE49-F238E27FC236}">
              <a16:creationId xmlns=""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22" name="Text Box 16">
          <a:extLst>
            <a:ext uri="{FF2B5EF4-FFF2-40B4-BE49-F238E27FC236}">
              <a16:creationId xmlns=""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723" name="Text Box 15">
          <a:extLst>
            <a:ext uri="{FF2B5EF4-FFF2-40B4-BE49-F238E27FC236}">
              <a16:creationId xmlns=""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8496"/>
    <xdr:sp macro="" textlink="">
      <xdr:nvSpPr>
        <xdr:cNvPr id="3724" name="Text Box 15">
          <a:extLst>
            <a:ext uri="{FF2B5EF4-FFF2-40B4-BE49-F238E27FC236}">
              <a16:creationId xmlns=""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725" name="Text Box 15">
          <a:extLst>
            <a:ext uri="{FF2B5EF4-FFF2-40B4-BE49-F238E27FC236}">
              <a16:creationId xmlns=""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726" name="Text Box 15">
          <a:extLst>
            <a:ext uri="{FF2B5EF4-FFF2-40B4-BE49-F238E27FC236}">
              <a16:creationId xmlns=""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27" name="Text Box 15">
          <a:extLst>
            <a:ext uri="{FF2B5EF4-FFF2-40B4-BE49-F238E27FC236}">
              <a16:creationId xmlns=""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728" name="Text Box 15">
          <a:extLst>
            <a:ext uri="{FF2B5EF4-FFF2-40B4-BE49-F238E27FC236}">
              <a16:creationId xmlns=""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729" name="Text Box 15">
          <a:extLst>
            <a:ext uri="{FF2B5EF4-FFF2-40B4-BE49-F238E27FC236}">
              <a16:creationId xmlns=""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30" name="Text Box 16">
          <a:extLst>
            <a:ext uri="{FF2B5EF4-FFF2-40B4-BE49-F238E27FC236}">
              <a16:creationId xmlns=""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31" name="Text Box 17">
          <a:extLst>
            <a:ext uri="{FF2B5EF4-FFF2-40B4-BE49-F238E27FC236}">
              <a16:creationId xmlns=""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32" name="Text Box 18">
          <a:extLst>
            <a:ext uri="{FF2B5EF4-FFF2-40B4-BE49-F238E27FC236}">
              <a16:creationId xmlns=""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33" name="Text Box 19">
          <a:extLst>
            <a:ext uri="{FF2B5EF4-FFF2-40B4-BE49-F238E27FC236}">
              <a16:creationId xmlns=""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34" name="Text Box 16">
          <a:extLst>
            <a:ext uri="{FF2B5EF4-FFF2-40B4-BE49-F238E27FC236}">
              <a16:creationId xmlns=""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35" name="Text Box 17">
          <a:extLst>
            <a:ext uri="{FF2B5EF4-FFF2-40B4-BE49-F238E27FC236}">
              <a16:creationId xmlns=""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36" name="Text Box 18">
          <a:extLst>
            <a:ext uri="{FF2B5EF4-FFF2-40B4-BE49-F238E27FC236}">
              <a16:creationId xmlns=""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37" name="Text Box 19">
          <a:extLst>
            <a:ext uri="{FF2B5EF4-FFF2-40B4-BE49-F238E27FC236}">
              <a16:creationId xmlns=""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38" name="Text Box 16">
          <a:extLst>
            <a:ext uri="{FF2B5EF4-FFF2-40B4-BE49-F238E27FC236}">
              <a16:creationId xmlns=""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39" name="Text Box 17">
          <a:extLst>
            <a:ext uri="{FF2B5EF4-FFF2-40B4-BE49-F238E27FC236}">
              <a16:creationId xmlns=""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40" name="Text Box 18">
          <a:extLst>
            <a:ext uri="{FF2B5EF4-FFF2-40B4-BE49-F238E27FC236}">
              <a16:creationId xmlns=""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41" name="Text Box 19">
          <a:extLst>
            <a:ext uri="{FF2B5EF4-FFF2-40B4-BE49-F238E27FC236}">
              <a16:creationId xmlns=""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742" name="Text Box 15">
          <a:extLst>
            <a:ext uri="{FF2B5EF4-FFF2-40B4-BE49-F238E27FC236}">
              <a16:creationId xmlns=""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43" name="Text Box 16">
          <a:extLst>
            <a:ext uri="{FF2B5EF4-FFF2-40B4-BE49-F238E27FC236}">
              <a16:creationId xmlns=""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44" name="Text Box 17">
          <a:extLst>
            <a:ext uri="{FF2B5EF4-FFF2-40B4-BE49-F238E27FC236}">
              <a16:creationId xmlns=""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45" name="Text Box 18">
          <a:extLst>
            <a:ext uri="{FF2B5EF4-FFF2-40B4-BE49-F238E27FC236}">
              <a16:creationId xmlns=""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46" name="Text Box 19">
          <a:extLst>
            <a:ext uri="{FF2B5EF4-FFF2-40B4-BE49-F238E27FC236}">
              <a16:creationId xmlns=""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47" name="Text Box 16">
          <a:extLst>
            <a:ext uri="{FF2B5EF4-FFF2-40B4-BE49-F238E27FC236}">
              <a16:creationId xmlns=""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48" name="Text Box 17">
          <a:extLst>
            <a:ext uri="{FF2B5EF4-FFF2-40B4-BE49-F238E27FC236}">
              <a16:creationId xmlns=""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49" name="Text Box 18">
          <a:extLst>
            <a:ext uri="{FF2B5EF4-FFF2-40B4-BE49-F238E27FC236}">
              <a16:creationId xmlns=""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0" name="Text Box 16">
          <a:extLst>
            <a:ext uri="{FF2B5EF4-FFF2-40B4-BE49-F238E27FC236}">
              <a16:creationId xmlns=""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1" name="Text Box 17">
          <a:extLst>
            <a:ext uri="{FF2B5EF4-FFF2-40B4-BE49-F238E27FC236}">
              <a16:creationId xmlns=""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2" name="Text Box 18">
          <a:extLst>
            <a:ext uri="{FF2B5EF4-FFF2-40B4-BE49-F238E27FC236}">
              <a16:creationId xmlns=""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3" name="Text Box 19">
          <a:extLst>
            <a:ext uri="{FF2B5EF4-FFF2-40B4-BE49-F238E27FC236}">
              <a16:creationId xmlns=""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4" name="Text Box 16">
          <a:extLst>
            <a:ext uri="{FF2B5EF4-FFF2-40B4-BE49-F238E27FC236}">
              <a16:creationId xmlns=""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5" name="Text Box 17">
          <a:extLst>
            <a:ext uri="{FF2B5EF4-FFF2-40B4-BE49-F238E27FC236}">
              <a16:creationId xmlns=""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6" name="Text Box 18">
          <a:extLst>
            <a:ext uri="{FF2B5EF4-FFF2-40B4-BE49-F238E27FC236}">
              <a16:creationId xmlns=""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57" name="Text Box 19">
          <a:extLst>
            <a:ext uri="{FF2B5EF4-FFF2-40B4-BE49-F238E27FC236}">
              <a16:creationId xmlns=""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56743"/>
    <xdr:sp macro="" textlink="">
      <xdr:nvSpPr>
        <xdr:cNvPr id="3758" name="Text Box 15">
          <a:extLst>
            <a:ext uri="{FF2B5EF4-FFF2-40B4-BE49-F238E27FC236}">
              <a16:creationId xmlns=""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759" name="Text Box 15">
          <a:extLst>
            <a:ext uri="{FF2B5EF4-FFF2-40B4-BE49-F238E27FC236}">
              <a16:creationId xmlns=""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442269"/>
    <xdr:sp macro="" textlink="">
      <xdr:nvSpPr>
        <xdr:cNvPr id="3760" name="Text Box 15">
          <a:extLst>
            <a:ext uri="{FF2B5EF4-FFF2-40B4-BE49-F238E27FC236}">
              <a16:creationId xmlns=""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213632"/>
    <xdr:sp macro="" textlink="">
      <xdr:nvSpPr>
        <xdr:cNvPr id="3761" name="Text Box 15">
          <a:extLst>
            <a:ext uri="{FF2B5EF4-FFF2-40B4-BE49-F238E27FC236}">
              <a16:creationId xmlns=""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331"/>
    <xdr:sp macro="" textlink="">
      <xdr:nvSpPr>
        <xdr:cNvPr id="3762" name="Text Box 15">
          <a:extLst>
            <a:ext uri="{FF2B5EF4-FFF2-40B4-BE49-F238E27FC236}">
              <a16:creationId xmlns=""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213632"/>
    <xdr:sp macro="" textlink="">
      <xdr:nvSpPr>
        <xdr:cNvPr id="3763" name="Text Box 15">
          <a:extLst>
            <a:ext uri="{FF2B5EF4-FFF2-40B4-BE49-F238E27FC236}">
              <a16:creationId xmlns=""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64" name="Text Box 16">
          <a:extLst>
            <a:ext uri="{FF2B5EF4-FFF2-40B4-BE49-F238E27FC236}">
              <a16:creationId xmlns=""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65" name="Text Box 17">
          <a:extLst>
            <a:ext uri="{FF2B5EF4-FFF2-40B4-BE49-F238E27FC236}">
              <a16:creationId xmlns=""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66" name="Text Box 18">
          <a:extLst>
            <a:ext uri="{FF2B5EF4-FFF2-40B4-BE49-F238E27FC236}">
              <a16:creationId xmlns=""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67" name="Text Box 19">
          <a:extLst>
            <a:ext uri="{FF2B5EF4-FFF2-40B4-BE49-F238E27FC236}">
              <a16:creationId xmlns=""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68" name="Text Box 16">
          <a:extLst>
            <a:ext uri="{FF2B5EF4-FFF2-40B4-BE49-F238E27FC236}">
              <a16:creationId xmlns=""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69" name="Text Box 17">
          <a:extLst>
            <a:ext uri="{FF2B5EF4-FFF2-40B4-BE49-F238E27FC236}">
              <a16:creationId xmlns=""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70" name="Text Box 18">
          <a:extLst>
            <a:ext uri="{FF2B5EF4-FFF2-40B4-BE49-F238E27FC236}">
              <a16:creationId xmlns=""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71" name="Text Box 19">
          <a:extLst>
            <a:ext uri="{FF2B5EF4-FFF2-40B4-BE49-F238E27FC236}">
              <a16:creationId xmlns=""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72" name="Text Box 16">
          <a:extLst>
            <a:ext uri="{FF2B5EF4-FFF2-40B4-BE49-F238E27FC236}">
              <a16:creationId xmlns=""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73" name="Text Box 17">
          <a:extLst>
            <a:ext uri="{FF2B5EF4-FFF2-40B4-BE49-F238E27FC236}">
              <a16:creationId xmlns=""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74" name="Text Box 18">
          <a:extLst>
            <a:ext uri="{FF2B5EF4-FFF2-40B4-BE49-F238E27FC236}">
              <a16:creationId xmlns=""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775" name="Text Box 19">
          <a:extLst>
            <a:ext uri="{FF2B5EF4-FFF2-40B4-BE49-F238E27FC236}">
              <a16:creationId xmlns=""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776" name="Text Box 15">
          <a:extLst>
            <a:ext uri="{FF2B5EF4-FFF2-40B4-BE49-F238E27FC236}">
              <a16:creationId xmlns=""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77" name="Text Box 16">
          <a:extLst>
            <a:ext uri="{FF2B5EF4-FFF2-40B4-BE49-F238E27FC236}">
              <a16:creationId xmlns=""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78" name="Text Box 17">
          <a:extLst>
            <a:ext uri="{FF2B5EF4-FFF2-40B4-BE49-F238E27FC236}">
              <a16:creationId xmlns=""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79" name="Text Box 18">
          <a:extLst>
            <a:ext uri="{FF2B5EF4-FFF2-40B4-BE49-F238E27FC236}">
              <a16:creationId xmlns=""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80" name="Text Box 19">
          <a:extLst>
            <a:ext uri="{FF2B5EF4-FFF2-40B4-BE49-F238E27FC236}">
              <a16:creationId xmlns=""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442269"/>
    <xdr:sp macro="" textlink="">
      <xdr:nvSpPr>
        <xdr:cNvPr id="3781" name="Text Box 15">
          <a:extLst>
            <a:ext uri="{FF2B5EF4-FFF2-40B4-BE49-F238E27FC236}">
              <a16:creationId xmlns=""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82" name="Text Box 16">
          <a:extLst>
            <a:ext uri="{FF2B5EF4-FFF2-40B4-BE49-F238E27FC236}">
              <a16:creationId xmlns=""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83" name="Text Box 17">
          <a:extLst>
            <a:ext uri="{FF2B5EF4-FFF2-40B4-BE49-F238E27FC236}">
              <a16:creationId xmlns=""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84" name="Text Box 18">
          <a:extLst>
            <a:ext uri="{FF2B5EF4-FFF2-40B4-BE49-F238E27FC236}">
              <a16:creationId xmlns=""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85" name="Text Box 16">
          <a:extLst>
            <a:ext uri="{FF2B5EF4-FFF2-40B4-BE49-F238E27FC236}">
              <a16:creationId xmlns=""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86" name="Text Box 17">
          <a:extLst>
            <a:ext uri="{FF2B5EF4-FFF2-40B4-BE49-F238E27FC236}">
              <a16:creationId xmlns=""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87" name="Text Box 18">
          <a:extLst>
            <a:ext uri="{FF2B5EF4-FFF2-40B4-BE49-F238E27FC236}">
              <a16:creationId xmlns=""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88" name="Text Box 19">
          <a:extLst>
            <a:ext uri="{FF2B5EF4-FFF2-40B4-BE49-F238E27FC236}">
              <a16:creationId xmlns=""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89" name="Text Box 16">
          <a:extLst>
            <a:ext uri="{FF2B5EF4-FFF2-40B4-BE49-F238E27FC236}">
              <a16:creationId xmlns=""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90" name="Text Box 17">
          <a:extLst>
            <a:ext uri="{FF2B5EF4-FFF2-40B4-BE49-F238E27FC236}">
              <a16:creationId xmlns=""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791" name="Text Box 18">
          <a:extLst>
            <a:ext uri="{FF2B5EF4-FFF2-40B4-BE49-F238E27FC236}">
              <a16:creationId xmlns=""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792" name="Text Box 15">
          <a:extLst>
            <a:ext uri="{FF2B5EF4-FFF2-40B4-BE49-F238E27FC236}">
              <a16:creationId xmlns=""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93" name="Text Box 16">
          <a:extLst>
            <a:ext uri="{FF2B5EF4-FFF2-40B4-BE49-F238E27FC236}">
              <a16:creationId xmlns=""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94" name="Text Box 17">
          <a:extLst>
            <a:ext uri="{FF2B5EF4-FFF2-40B4-BE49-F238E27FC236}">
              <a16:creationId xmlns=""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95" name="Text Box 18">
          <a:extLst>
            <a:ext uri="{FF2B5EF4-FFF2-40B4-BE49-F238E27FC236}">
              <a16:creationId xmlns=""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796" name="Text Box 19">
          <a:extLst>
            <a:ext uri="{FF2B5EF4-FFF2-40B4-BE49-F238E27FC236}">
              <a16:creationId xmlns=""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97" name="Text Box 16">
          <a:extLst>
            <a:ext uri="{FF2B5EF4-FFF2-40B4-BE49-F238E27FC236}">
              <a16:creationId xmlns=""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98" name="Text Box 17">
          <a:extLst>
            <a:ext uri="{FF2B5EF4-FFF2-40B4-BE49-F238E27FC236}">
              <a16:creationId xmlns=""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799" name="Text Box 18">
          <a:extLst>
            <a:ext uri="{FF2B5EF4-FFF2-40B4-BE49-F238E27FC236}">
              <a16:creationId xmlns=""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800" name="Text Box 19">
          <a:extLst>
            <a:ext uri="{FF2B5EF4-FFF2-40B4-BE49-F238E27FC236}">
              <a16:creationId xmlns=""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801" name="Text Box 16">
          <a:extLst>
            <a:ext uri="{FF2B5EF4-FFF2-40B4-BE49-F238E27FC236}">
              <a16:creationId xmlns=""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802" name="Text Box 17">
          <a:extLst>
            <a:ext uri="{FF2B5EF4-FFF2-40B4-BE49-F238E27FC236}">
              <a16:creationId xmlns=""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803" name="Text Box 18">
          <a:extLst>
            <a:ext uri="{FF2B5EF4-FFF2-40B4-BE49-F238E27FC236}">
              <a16:creationId xmlns=""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3804" name="Text Box 19">
          <a:extLst>
            <a:ext uri="{FF2B5EF4-FFF2-40B4-BE49-F238E27FC236}">
              <a16:creationId xmlns=""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444014"/>
    <xdr:sp macro="" textlink="">
      <xdr:nvSpPr>
        <xdr:cNvPr id="3805" name="Text Box 15">
          <a:extLst>
            <a:ext uri="{FF2B5EF4-FFF2-40B4-BE49-F238E27FC236}">
              <a16:creationId xmlns=""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806" name="Text Box 16">
          <a:extLst>
            <a:ext uri="{FF2B5EF4-FFF2-40B4-BE49-F238E27FC236}">
              <a16:creationId xmlns=""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807" name="Text Box 17">
          <a:extLst>
            <a:ext uri="{FF2B5EF4-FFF2-40B4-BE49-F238E27FC236}">
              <a16:creationId xmlns=""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808" name="Text Box 18">
          <a:extLst>
            <a:ext uri="{FF2B5EF4-FFF2-40B4-BE49-F238E27FC236}">
              <a16:creationId xmlns=""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3809" name="Text Box 19">
          <a:extLst>
            <a:ext uri="{FF2B5EF4-FFF2-40B4-BE49-F238E27FC236}">
              <a16:creationId xmlns=""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810" name="Text Box 16">
          <a:extLst>
            <a:ext uri="{FF2B5EF4-FFF2-40B4-BE49-F238E27FC236}">
              <a16:creationId xmlns=""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3811" name="Text Box 17">
          <a:extLst>
            <a:ext uri="{FF2B5EF4-FFF2-40B4-BE49-F238E27FC236}">
              <a16:creationId xmlns=""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0</xdr:rowOff>
    </xdr:from>
    <xdr:ext cx="95250" cy="171450"/>
    <xdr:sp macro="" textlink="">
      <xdr:nvSpPr>
        <xdr:cNvPr id="3812" name="Text Box 18">
          <a:extLst>
            <a:ext uri="{FF2B5EF4-FFF2-40B4-BE49-F238E27FC236}">
              <a16:creationId xmlns=""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13" name="Text Box 16">
          <a:extLst>
            <a:ext uri="{FF2B5EF4-FFF2-40B4-BE49-F238E27FC236}">
              <a16:creationId xmlns=""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14" name="Text Box 17">
          <a:extLst>
            <a:ext uri="{FF2B5EF4-FFF2-40B4-BE49-F238E27FC236}">
              <a16:creationId xmlns=""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15" name="Text Box 18">
          <a:extLst>
            <a:ext uri="{FF2B5EF4-FFF2-40B4-BE49-F238E27FC236}">
              <a16:creationId xmlns=""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16" name="Text Box 19">
          <a:extLst>
            <a:ext uri="{FF2B5EF4-FFF2-40B4-BE49-F238E27FC236}">
              <a16:creationId xmlns=""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3817" name="Text Box 16">
          <a:extLst>
            <a:ext uri="{FF2B5EF4-FFF2-40B4-BE49-F238E27FC236}">
              <a16:creationId xmlns=""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0</xdr:rowOff>
    </xdr:from>
    <xdr:ext cx="95250" cy="213632"/>
    <xdr:sp macro="" textlink="">
      <xdr:nvSpPr>
        <xdr:cNvPr id="3818" name="Text Box 15">
          <a:extLst>
            <a:ext uri="{FF2B5EF4-FFF2-40B4-BE49-F238E27FC236}">
              <a16:creationId xmlns=""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1</xdr:col>
      <xdr:colOff>171738</xdr:colOff>
      <xdr:row>3</xdr:row>
      <xdr:rowOff>111331</xdr:rowOff>
    </xdr:to>
    <xdr:pic>
      <xdr:nvPicPr>
        <xdr:cNvPr id="2" name="Imagen 1">
          <a:extLst>
            <a:ext uri="{FF2B5EF4-FFF2-40B4-BE49-F238E27FC236}">
              <a16:creationId xmlns="" xmlns:a16="http://schemas.microsoft.com/office/drawing/2014/main"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1475285</xdr:colOff>
      <xdr:row>82</xdr:row>
      <xdr:rowOff>13239</xdr:rowOff>
    </xdr:to>
    <xdr:pic>
      <xdr:nvPicPr>
        <xdr:cNvPr id="2" name="Imagen 1">
          <a:extLst>
            <a:ext uri="{FF2B5EF4-FFF2-40B4-BE49-F238E27FC236}">
              <a16:creationId xmlns=""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238128</xdr:colOff>
      <xdr:row>77</xdr:row>
      <xdr:rowOff>46945</xdr:rowOff>
    </xdr:to>
    <xdr:pic>
      <xdr:nvPicPr>
        <xdr:cNvPr id="3" name="Imagen 2">
          <a:extLst>
            <a:ext uri="{FF2B5EF4-FFF2-40B4-BE49-F238E27FC236}">
              <a16:creationId xmlns=""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 xmlns:a16="http://schemas.microsoft.com/office/drawing/2014/main"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 xmlns:a16="http://schemas.microsoft.com/office/drawing/2014/main"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1</xdr:col>
      <xdr:colOff>523205</xdr:colOff>
      <xdr:row>2</xdr:row>
      <xdr:rowOff>268310</xdr:rowOff>
    </xdr:to>
    <xdr:pic>
      <xdr:nvPicPr>
        <xdr:cNvPr id="3" name="Imagen 2">
          <a:extLst>
            <a:ext uri="{FF2B5EF4-FFF2-40B4-BE49-F238E27FC236}">
              <a16:creationId xmlns="" xmlns:a16="http://schemas.microsoft.com/office/drawing/2014/main"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 xmlns:a16="http://schemas.microsoft.com/office/drawing/2014/main"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6"/>
  <sheetViews>
    <sheetView zoomScale="90" zoomScaleNormal="115" workbookViewId="0">
      <selection activeCell="B7" sqref="B7:H7"/>
    </sheetView>
  </sheetViews>
  <sheetFormatPr baseColWidth="10" defaultColWidth="11.42578125" defaultRowHeight="15" x14ac:dyDescent="0.25"/>
  <cols>
    <col min="1" max="1" width="2.85546875" style="233" customWidth="1" collapsed="1"/>
    <col min="2" max="3" width="24.7109375" style="233" customWidth="1" collapsed="1"/>
    <col min="4" max="4" width="16" style="233" customWidth="1" collapsed="1"/>
    <col min="5" max="5" width="24.7109375" style="233" customWidth="1" collapsed="1"/>
    <col min="6" max="6" width="27.7109375" style="233" customWidth="1" collapsed="1"/>
    <col min="7" max="8" width="24.7109375" style="233" customWidth="1" collapsed="1"/>
    <col min="9" max="16384" width="11.42578125" style="233" collapsed="1"/>
  </cols>
  <sheetData>
    <row r="1" spans="2:8" ht="15.75" thickBot="1" x14ac:dyDescent="0.3"/>
    <row r="2" spans="2:8" ht="18" x14ac:dyDescent="0.25">
      <c r="B2" s="334" t="s">
        <v>161</v>
      </c>
      <c r="C2" s="335"/>
      <c r="D2" s="335"/>
      <c r="E2" s="335"/>
      <c r="F2" s="335"/>
      <c r="G2" s="335"/>
      <c r="H2" s="336"/>
    </row>
    <row r="3" spans="2:8" x14ac:dyDescent="0.25">
      <c r="B3" s="234"/>
      <c r="C3" s="235"/>
      <c r="D3" s="235"/>
      <c r="E3" s="235"/>
      <c r="F3" s="235"/>
      <c r="G3" s="235"/>
      <c r="H3" s="236"/>
    </row>
    <row r="4" spans="2:8" ht="47.25" customHeight="1" x14ac:dyDescent="0.25">
      <c r="B4" s="337" t="s">
        <v>171</v>
      </c>
      <c r="C4" s="338"/>
      <c r="D4" s="338"/>
      <c r="E4" s="338"/>
      <c r="F4" s="338"/>
      <c r="G4" s="338"/>
      <c r="H4" s="339"/>
    </row>
    <row r="5" spans="2:8" ht="47.25" customHeight="1" x14ac:dyDescent="0.25">
      <c r="B5" s="340"/>
      <c r="C5" s="341"/>
      <c r="D5" s="341"/>
      <c r="E5" s="341"/>
      <c r="F5" s="341"/>
      <c r="G5" s="341"/>
      <c r="H5" s="342"/>
    </row>
    <row r="6" spans="2:8" ht="16.5" x14ac:dyDescent="0.25">
      <c r="B6" s="324" t="s">
        <v>162</v>
      </c>
      <c r="C6" s="343"/>
      <c r="D6" s="343"/>
      <c r="E6" s="343"/>
      <c r="F6" s="343"/>
      <c r="G6" s="343"/>
      <c r="H6" s="344"/>
    </row>
    <row r="7" spans="2:8" ht="72" customHeight="1" x14ac:dyDescent="0.25">
      <c r="B7" s="345" t="s">
        <v>172</v>
      </c>
      <c r="C7" s="346"/>
      <c r="D7" s="346"/>
      <c r="E7" s="346"/>
      <c r="F7" s="346"/>
      <c r="G7" s="346"/>
      <c r="H7" s="347"/>
    </row>
    <row r="8" spans="2:8" ht="16.5" x14ac:dyDescent="0.25">
      <c r="B8" s="213"/>
      <c r="C8" s="214"/>
      <c r="D8" s="214"/>
      <c r="E8" s="214"/>
      <c r="F8" s="214"/>
      <c r="G8" s="214"/>
      <c r="H8" s="215"/>
    </row>
    <row r="9" spans="2:8" ht="20.45" customHeight="1" x14ac:dyDescent="0.25">
      <c r="B9" s="349" t="s">
        <v>187</v>
      </c>
      <c r="C9" s="350"/>
      <c r="D9" s="350"/>
      <c r="E9" s="350"/>
      <c r="F9" s="350"/>
      <c r="G9" s="350"/>
      <c r="H9" s="351"/>
    </row>
    <row r="10" spans="2:8" ht="16.5" x14ac:dyDescent="0.25">
      <c r="B10" s="219"/>
      <c r="C10" s="220"/>
      <c r="D10" s="220"/>
      <c r="E10" s="220"/>
      <c r="F10" s="220"/>
      <c r="G10" s="220"/>
      <c r="H10" s="221"/>
    </row>
    <row r="11" spans="2:8" ht="20.45" customHeight="1" x14ac:dyDescent="0.25">
      <c r="B11" s="352" t="s">
        <v>188</v>
      </c>
      <c r="C11" s="353"/>
      <c r="D11" s="353"/>
      <c r="E11" s="353"/>
      <c r="F11" s="353"/>
      <c r="G11" s="353"/>
      <c r="H11" s="354"/>
    </row>
    <row r="12" spans="2:8" s="258" customFormat="1" ht="20.45" customHeight="1" x14ac:dyDescent="0.25">
      <c r="B12" s="255"/>
      <c r="C12" s="256"/>
      <c r="D12" s="256"/>
      <c r="E12" s="256"/>
      <c r="F12" s="256"/>
      <c r="G12" s="256"/>
      <c r="H12" s="257"/>
    </row>
    <row r="13" spans="2:8" ht="20.45" customHeight="1" x14ac:dyDescent="0.25">
      <c r="B13" s="324" t="s">
        <v>185</v>
      </c>
      <c r="C13" s="325"/>
      <c r="D13" s="325"/>
      <c r="E13" s="325"/>
      <c r="F13" s="325"/>
      <c r="G13" s="325"/>
      <c r="H13" s="326"/>
    </row>
    <row r="14" spans="2:8" ht="9" customHeight="1" x14ac:dyDescent="0.25">
      <c r="B14" s="324"/>
      <c r="C14" s="325"/>
      <c r="D14" s="325"/>
      <c r="E14" s="325"/>
      <c r="F14" s="325"/>
      <c r="G14" s="325"/>
      <c r="H14" s="326"/>
    </row>
    <row r="15" spans="2:8" ht="16.5" x14ac:dyDescent="0.25">
      <c r="B15" s="324" t="s">
        <v>184</v>
      </c>
      <c r="C15" s="325"/>
      <c r="D15" s="325"/>
      <c r="E15" s="325"/>
      <c r="F15" s="325"/>
      <c r="G15" s="325"/>
      <c r="H15" s="326"/>
    </row>
    <row r="16" spans="2:8" ht="16.5" x14ac:dyDescent="0.25">
      <c r="B16" s="216"/>
      <c r="C16" s="217"/>
      <c r="D16" s="217"/>
      <c r="E16" s="217"/>
      <c r="F16" s="217"/>
      <c r="G16" s="217"/>
      <c r="H16" s="218"/>
    </row>
    <row r="17" spans="2:8" ht="18.600000000000001" customHeight="1" x14ac:dyDescent="0.25">
      <c r="B17" s="324" t="s">
        <v>186</v>
      </c>
      <c r="C17" s="325"/>
      <c r="D17" s="325"/>
      <c r="E17" s="325"/>
      <c r="F17" s="325"/>
      <c r="G17" s="325"/>
      <c r="H17" s="326"/>
    </row>
    <row r="18" spans="2:8" ht="18.600000000000001" customHeight="1" x14ac:dyDescent="0.25">
      <c r="B18" s="216"/>
      <c r="C18" s="217"/>
      <c r="D18" s="217"/>
      <c r="E18" s="217"/>
      <c r="F18" s="217"/>
      <c r="G18" s="217"/>
      <c r="H18" s="218"/>
    </row>
    <row r="19" spans="2:8" ht="18.600000000000001" customHeight="1" x14ac:dyDescent="0.25">
      <c r="B19" s="324" t="s">
        <v>189</v>
      </c>
      <c r="C19" s="325"/>
      <c r="D19" s="325"/>
      <c r="E19" s="325"/>
      <c r="F19" s="325"/>
      <c r="G19" s="325"/>
      <c r="H19" s="326"/>
    </row>
    <row r="20" spans="2:8" ht="18.600000000000001" customHeight="1" thickBot="1" x14ac:dyDescent="0.3">
      <c r="B20" s="182"/>
      <c r="C20" s="222"/>
      <c r="D20" s="222"/>
      <c r="E20" s="222"/>
      <c r="F20" s="222"/>
      <c r="G20" s="222"/>
      <c r="H20" s="223"/>
    </row>
    <row r="21" spans="2:8" ht="15.75" thickTop="1" x14ac:dyDescent="0.25">
      <c r="B21" s="237"/>
      <c r="C21" s="315" t="s">
        <v>163</v>
      </c>
      <c r="D21" s="316"/>
      <c r="E21" s="319" t="s">
        <v>164</v>
      </c>
      <c r="F21" s="320"/>
      <c r="G21" s="242"/>
      <c r="H21" s="238"/>
    </row>
    <row r="22" spans="2:8" ht="35.25" customHeight="1" x14ac:dyDescent="0.25">
      <c r="B22" s="237"/>
      <c r="C22" s="310" t="s">
        <v>165</v>
      </c>
      <c r="D22" s="310"/>
      <c r="E22" s="309" t="s">
        <v>166</v>
      </c>
      <c r="F22" s="309"/>
      <c r="G22" s="242"/>
      <c r="H22" s="238"/>
    </row>
    <row r="23" spans="2:8" ht="17.25" customHeight="1" x14ac:dyDescent="0.25">
      <c r="B23" s="237"/>
      <c r="C23" s="310" t="s">
        <v>196</v>
      </c>
      <c r="D23" s="310"/>
      <c r="E23" s="309" t="s">
        <v>167</v>
      </c>
      <c r="F23" s="309"/>
      <c r="G23" s="242"/>
      <c r="H23" s="238"/>
    </row>
    <row r="24" spans="2:8" ht="69.75" customHeight="1" x14ac:dyDescent="0.25">
      <c r="B24" s="237"/>
      <c r="C24" s="310" t="s">
        <v>198</v>
      </c>
      <c r="D24" s="310"/>
      <c r="E24" s="309" t="s">
        <v>168</v>
      </c>
      <c r="F24" s="309"/>
      <c r="G24" s="242"/>
      <c r="H24" s="238"/>
    </row>
    <row r="25" spans="2:8" ht="69.75" customHeight="1" x14ac:dyDescent="0.25">
      <c r="B25" s="237"/>
      <c r="C25" s="311" t="s">
        <v>59</v>
      </c>
      <c r="D25" s="311"/>
      <c r="E25" s="309" t="s">
        <v>209</v>
      </c>
      <c r="F25" s="309"/>
      <c r="G25" s="242"/>
      <c r="H25" s="238"/>
    </row>
    <row r="26" spans="2:8" ht="69.75" customHeight="1" x14ac:dyDescent="0.25">
      <c r="B26" s="237"/>
      <c r="C26" s="311" t="s">
        <v>199</v>
      </c>
      <c r="D26" s="311"/>
      <c r="E26" s="309" t="s">
        <v>200</v>
      </c>
      <c r="F26" s="309"/>
      <c r="G26" s="242"/>
      <c r="H26" s="238"/>
    </row>
    <row r="27" spans="2:8" ht="60.75" customHeight="1" x14ac:dyDescent="0.25">
      <c r="B27" s="237"/>
      <c r="C27" s="311" t="s">
        <v>201</v>
      </c>
      <c r="D27" s="311"/>
      <c r="E27" s="309" t="s">
        <v>202</v>
      </c>
      <c r="F27" s="309"/>
      <c r="G27" s="242"/>
      <c r="H27" s="238"/>
    </row>
    <row r="28" spans="2:8" ht="104.25" customHeight="1" x14ac:dyDescent="0.25">
      <c r="B28" s="237"/>
      <c r="C28" s="311" t="s">
        <v>31</v>
      </c>
      <c r="D28" s="311"/>
      <c r="E28" s="309" t="s">
        <v>203</v>
      </c>
      <c r="F28" s="309"/>
      <c r="G28" s="242"/>
      <c r="H28" s="238"/>
    </row>
    <row r="29" spans="2:8" ht="126.75" customHeight="1" x14ac:dyDescent="0.25">
      <c r="B29" s="237"/>
      <c r="C29" s="311" t="s">
        <v>204</v>
      </c>
      <c r="D29" s="311"/>
      <c r="E29" s="309" t="s">
        <v>205</v>
      </c>
      <c r="F29" s="309"/>
      <c r="G29" s="242"/>
      <c r="H29" s="238"/>
    </row>
    <row r="30" spans="2:8" ht="69.75" customHeight="1" x14ac:dyDescent="0.25">
      <c r="B30" s="237"/>
      <c r="C30" s="311" t="s">
        <v>206</v>
      </c>
      <c r="D30" s="311"/>
      <c r="E30" s="309" t="s">
        <v>207</v>
      </c>
      <c r="F30" s="309"/>
      <c r="G30" s="242"/>
      <c r="H30" s="238"/>
    </row>
    <row r="31" spans="2:8" ht="69.75" customHeight="1" x14ac:dyDescent="0.25">
      <c r="B31" s="237"/>
      <c r="C31" s="311" t="s">
        <v>145</v>
      </c>
      <c r="D31" s="311"/>
      <c r="E31" s="309" t="s">
        <v>208</v>
      </c>
      <c r="F31" s="309"/>
      <c r="G31" s="242"/>
      <c r="H31" s="238"/>
    </row>
    <row r="32" spans="2:8" x14ac:dyDescent="0.25">
      <c r="B32" s="237"/>
      <c r="C32" s="227"/>
      <c r="D32" s="227"/>
      <c r="E32" s="228"/>
      <c r="F32" s="228"/>
      <c r="G32" s="242"/>
      <c r="H32" s="238"/>
    </row>
    <row r="33" spans="2:8" ht="16.5" x14ac:dyDescent="0.25">
      <c r="B33" s="324" t="s">
        <v>210</v>
      </c>
      <c r="C33" s="325"/>
      <c r="D33" s="325"/>
      <c r="E33" s="325"/>
      <c r="F33" s="325"/>
      <c r="G33" s="325"/>
      <c r="H33" s="326"/>
    </row>
    <row r="34" spans="2:8" ht="14.45" customHeight="1" thickBot="1" x14ac:dyDescent="0.3">
      <c r="B34" s="243"/>
      <c r="C34" s="232"/>
      <c r="D34" s="232"/>
      <c r="E34" s="232"/>
      <c r="F34" s="232"/>
      <c r="G34" s="232"/>
      <c r="H34" s="244"/>
    </row>
    <row r="35" spans="2:8" ht="14.45" customHeight="1" thickTop="1" x14ac:dyDescent="0.25">
      <c r="B35" s="243"/>
      <c r="C35" s="315" t="s">
        <v>163</v>
      </c>
      <c r="D35" s="316"/>
      <c r="E35" s="317" t="s">
        <v>164</v>
      </c>
      <c r="F35" s="318"/>
      <c r="G35" s="232"/>
      <c r="H35" s="244"/>
    </row>
    <row r="36" spans="2:8" ht="90" customHeight="1" x14ac:dyDescent="0.25">
      <c r="B36" s="243"/>
      <c r="C36" s="311" t="s">
        <v>178</v>
      </c>
      <c r="D36" s="311"/>
      <c r="E36" s="309" t="s">
        <v>211</v>
      </c>
      <c r="F36" s="309"/>
      <c r="G36" s="232"/>
      <c r="H36" s="244"/>
    </row>
    <row r="37" spans="2:8" ht="53.45" customHeight="1" x14ac:dyDescent="0.25">
      <c r="B37" s="243"/>
      <c r="C37" s="311" t="s">
        <v>150</v>
      </c>
      <c r="D37" s="311"/>
      <c r="E37" s="309" t="s">
        <v>236</v>
      </c>
      <c r="F37" s="309"/>
      <c r="G37" s="232"/>
      <c r="H37" s="244"/>
    </row>
    <row r="38" spans="2:8" ht="54" customHeight="1" x14ac:dyDescent="0.25">
      <c r="B38" s="243"/>
      <c r="C38" s="311" t="s">
        <v>45</v>
      </c>
      <c r="D38" s="311"/>
      <c r="E38" s="309" t="s">
        <v>237</v>
      </c>
      <c r="F38" s="309"/>
      <c r="G38" s="232"/>
      <c r="H38" s="244"/>
    </row>
    <row r="39" spans="2:8" ht="32.450000000000003" customHeight="1" x14ac:dyDescent="0.25">
      <c r="B39" s="243"/>
      <c r="C39" s="311" t="s">
        <v>212</v>
      </c>
      <c r="D39" s="311"/>
      <c r="E39" s="309" t="s">
        <v>213</v>
      </c>
      <c r="F39" s="309"/>
      <c r="G39" s="232"/>
      <c r="H39" s="244"/>
    </row>
    <row r="40" spans="2:8" ht="16.5" x14ac:dyDescent="0.25">
      <c r="B40" s="243"/>
      <c r="C40" s="232"/>
      <c r="D40" s="232"/>
      <c r="E40" s="232"/>
      <c r="F40" s="232"/>
      <c r="G40" s="232"/>
      <c r="H40" s="244"/>
    </row>
    <row r="41" spans="2:8" ht="18.600000000000001" customHeight="1" x14ac:dyDescent="0.25">
      <c r="B41" s="327" t="s">
        <v>194</v>
      </c>
      <c r="C41" s="328"/>
      <c r="D41" s="328"/>
      <c r="E41" s="328"/>
      <c r="F41" s="328"/>
      <c r="G41" s="328"/>
      <c r="H41" s="329"/>
    </row>
    <row r="42" spans="2:8" ht="18.600000000000001" customHeight="1" x14ac:dyDescent="0.25">
      <c r="B42" s="229"/>
      <c r="C42" s="230"/>
      <c r="D42" s="230"/>
      <c r="E42" s="230"/>
      <c r="F42" s="230"/>
      <c r="G42" s="230"/>
      <c r="H42" s="231"/>
    </row>
    <row r="43" spans="2:8" ht="18.600000000000001" customHeight="1" x14ac:dyDescent="0.25">
      <c r="B43" s="324" t="s">
        <v>190</v>
      </c>
      <c r="C43" s="325"/>
      <c r="D43" s="325"/>
      <c r="E43" s="325"/>
      <c r="F43" s="325"/>
      <c r="G43" s="325"/>
      <c r="H43" s="326"/>
    </row>
    <row r="44" spans="2:8" ht="18.600000000000001" customHeight="1" thickBot="1" x14ac:dyDescent="0.3">
      <c r="B44" s="182"/>
      <c r="C44" s="222"/>
      <c r="D44" s="222"/>
      <c r="E44" s="222"/>
      <c r="F44" s="222"/>
      <c r="G44" s="222"/>
      <c r="H44" s="223"/>
    </row>
    <row r="45" spans="2:8" ht="18.600000000000001" customHeight="1" thickTop="1" x14ac:dyDescent="0.25">
      <c r="B45" s="182"/>
      <c r="C45" s="315" t="s">
        <v>163</v>
      </c>
      <c r="D45" s="316"/>
      <c r="E45" s="317" t="s">
        <v>164</v>
      </c>
      <c r="F45" s="318"/>
      <c r="G45" s="222"/>
      <c r="H45" s="223"/>
    </row>
    <row r="46" spans="2:8" ht="53.1" customHeight="1" x14ac:dyDescent="0.25">
      <c r="B46" s="182"/>
      <c r="C46" s="311" t="s">
        <v>153</v>
      </c>
      <c r="D46" s="311"/>
      <c r="E46" s="309" t="s">
        <v>169</v>
      </c>
      <c r="F46" s="309"/>
      <c r="G46" s="222"/>
      <c r="H46" s="223"/>
    </row>
    <row r="47" spans="2:8" ht="54" customHeight="1" x14ac:dyDescent="0.25">
      <c r="B47" s="182"/>
      <c r="C47" s="311" t="s">
        <v>71</v>
      </c>
      <c r="D47" s="311"/>
      <c r="E47" s="309" t="s">
        <v>214</v>
      </c>
      <c r="F47" s="309"/>
      <c r="G47" s="222"/>
      <c r="H47" s="223"/>
    </row>
    <row r="48" spans="2:8" ht="51.95" customHeight="1" x14ac:dyDescent="0.25">
      <c r="B48" s="182"/>
      <c r="C48" s="311" t="s">
        <v>72</v>
      </c>
      <c r="D48" s="311"/>
      <c r="E48" s="309" t="s">
        <v>216</v>
      </c>
      <c r="F48" s="309"/>
      <c r="G48" s="222"/>
      <c r="H48" s="223"/>
    </row>
    <row r="49" spans="2:8" ht="53.45" customHeight="1" x14ac:dyDescent="0.25">
      <c r="B49" s="182"/>
      <c r="C49" s="311" t="s">
        <v>94</v>
      </c>
      <c r="D49" s="311"/>
      <c r="E49" s="309" t="s">
        <v>216</v>
      </c>
      <c r="F49" s="309"/>
      <c r="G49" s="222"/>
      <c r="H49" s="223"/>
    </row>
    <row r="50" spans="2:8" ht="48.6" customHeight="1" x14ac:dyDescent="0.25">
      <c r="B50" s="182"/>
      <c r="C50" s="311" t="s">
        <v>73</v>
      </c>
      <c r="D50" s="311"/>
      <c r="E50" s="309" t="s">
        <v>217</v>
      </c>
      <c r="F50" s="309"/>
      <c r="G50" s="222"/>
      <c r="H50" s="223"/>
    </row>
    <row r="51" spans="2:8" ht="49.5" customHeight="1" x14ac:dyDescent="0.25">
      <c r="B51" s="182"/>
      <c r="C51" s="311" t="s">
        <v>74</v>
      </c>
      <c r="D51" s="311"/>
      <c r="E51" s="309" t="s">
        <v>215</v>
      </c>
      <c r="F51" s="309"/>
      <c r="G51" s="222"/>
      <c r="H51" s="223"/>
    </row>
    <row r="52" spans="2:8" ht="57" customHeight="1" x14ac:dyDescent="0.25">
      <c r="B52" s="182"/>
      <c r="C52" s="311" t="s">
        <v>90</v>
      </c>
      <c r="D52" s="311"/>
      <c r="E52" s="309" t="s">
        <v>220</v>
      </c>
      <c r="F52" s="309"/>
      <c r="G52" s="222"/>
      <c r="H52" s="223"/>
    </row>
    <row r="53" spans="2:8" ht="36" customHeight="1" x14ac:dyDescent="0.25">
      <c r="B53" s="182"/>
      <c r="C53" s="311" t="s">
        <v>93</v>
      </c>
      <c r="D53" s="311"/>
      <c r="E53" s="309" t="s">
        <v>218</v>
      </c>
      <c r="F53" s="309"/>
      <c r="G53" s="222"/>
      <c r="H53" s="223"/>
    </row>
    <row r="54" spans="2:8" ht="39.950000000000003" customHeight="1" x14ac:dyDescent="0.25">
      <c r="B54" s="182"/>
      <c r="C54" s="311" t="s">
        <v>97</v>
      </c>
      <c r="D54" s="311"/>
      <c r="E54" s="309" t="s">
        <v>219</v>
      </c>
      <c r="F54" s="309"/>
      <c r="G54" s="222"/>
      <c r="H54" s="223"/>
    </row>
    <row r="55" spans="2:8" ht="29.45" customHeight="1" x14ac:dyDescent="0.25">
      <c r="B55" s="182"/>
      <c r="C55" s="311" t="s">
        <v>10</v>
      </c>
      <c r="D55" s="311"/>
      <c r="E55" s="309" t="s">
        <v>181</v>
      </c>
      <c r="F55" s="309"/>
      <c r="G55" s="222"/>
      <c r="H55" s="223"/>
    </row>
    <row r="56" spans="2:8" ht="18.600000000000001" customHeight="1" x14ac:dyDescent="0.25">
      <c r="B56" s="182"/>
      <c r="C56" s="222"/>
      <c r="D56" s="222"/>
      <c r="E56" s="222"/>
      <c r="F56" s="222"/>
      <c r="G56" s="222"/>
      <c r="H56" s="223"/>
    </row>
    <row r="57" spans="2:8" ht="18.600000000000001" customHeight="1" x14ac:dyDescent="0.25">
      <c r="B57" s="321" t="s">
        <v>193</v>
      </c>
      <c r="C57" s="322"/>
      <c r="D57" s="322"/>
      <c r="E57" s="322"/>
      <c r="F57" s="322"/>
      <c r="G57" s="322"/>
      <c r="H57" s="323"/>
    </row>
    <row r="58" spans="2:8" ht="18.600000000000001" customHeight="1" x14ac:dyDescent="0.25">
      <c r="B58" s="182"/>
      <c r="C58" s="222"/>
      <c r="D58" s="222"/>
      <c r="E58" s="222"/>
      <c r="F58" s="222"/>
      <c r="G58" s="222"/>
      <c r="H58" s="223"/>
    </row>
    <row r="59" spans="2:8" ht="18.600000000000001" customHeight="1" x14ac:dyDescent="0.25">
      <c r="B59" s="312" t="s">
        <v>191</v>
      </c>
      <c r="C59" s="313"/>
      <c r="D59" s="313"/>
      <c r="E59" s="313"/>
      <c r="F59" s="313"/>
      <c r="G59" s="313"/>
      <c r="H59" s="314"/>
    </row>
    <row r="60" spans="2:8" ht="18.600000000000001" customHeight="1" x14ac:dyDescent="0.25">
      <c r="B60" s="216"/>
      <c r="C60" s="217"/>
      <c r="D60" s="217"/>
      <c r="E60" s="217"/>
      <c r="F60" s="217"/>
      <c r="G60" s="217"/>
      <c r="H60" s="218"/>
    </row>
    <row r="61" spans="2:8" ht="30" customHeight="1" x14ac:dyDescent="0.25">
      <c r="B61" s="324" t="s">
        <v>192</v>
      </c>
      <c r="C61" s="325"/>
      <c r="D61" s="325"/>
      <c r="E61" s="325"/>
      <c r="F61" s="325"/>
      <c r="G61" s="325"/>
      <c r="H61" s="326"/>
    </row>
    <row r="62" spans="2:8" ht="17.25" thickBot="1" x14ac:dyDescent="0.3">
      <c r="B62" s="182"/>
      <c r="C62" s="222"/>
      <c r="D62" s="222"/>
      <c r="E62" s="222"/>
      <c r="F62" s="222"/>
      <c r="G62" s="222"/>
      <c r="H62" s="223"/>
    </row>
    <row r="63" spans="2:8" ht="30" customHeight="1" thickTop="1" x14ac:dyDescent="0.25">
      <c r="B63" s="182"/>
      <c r="C63" s="315" t="s">
        <v>163</v>
      </c>
      <c r="D63" s="316"/>
      <c r="E63" s="317" t="s">
        <v>164</v>
      </c>
      <c r="F63" s="318"/>
      <c r="G63" s="222"/>
      <c r="H63" s="223"/>
    </row>
    <row r="64" spans="2:8" ht="30" customHeight="1" x14ac:dyDescent="0.25">
      <c r="B64" s="182"/>
      <c r="C64" s="311" t="s">
        <v>104</v>
      </c>
      <c r="D64" s="311"/>
      <c r="E64" s="309" t="s">
        <v>221</v>
      </c>
      <c r="F64" s="309"/>
      <c r="G64" s="222"/>
      <c r="H64" s="223"/>
    </row>
    <row r="65" spans="2:8" ht="44.45" customHeight="1" x14ac:dyDescent="0.25">
      <c r="B65" s="182"/>
      <c r="C65" s="311" t="s">
        <v>105</v>
      </c>
      <c r="D65" s="311"/>
      <c r="E65" s="309" t="s">
        <v>222</v>
      </c>
      <c r="F65" s="309"/>
      <c r="G65" s="222"/>
      <c r="H65" s="223"/>
    </row>
    <row r="66" spans="2:8" ht="51" customHeight="1" x14ac:dyDescent="0.25">
      <c r="B66" s="182"/>
      <c r="C66" s="311" t="s">
        <v>156</v>
      </c>
      <c r="D66" s="311"/>
      <c r="E66" s="309" t="s">
        <v>223</v>
      </c>
      <c r="F66" s="309"/>
      <c r="G66" s="222"/>
      <c r="H66" s="223"/>
    </row>
    <row r="67" spans="2:8" ht="84.75" customHeight="1" x14ac:dyDescent="0.25">
      <c r="B67" s="182"/>
      <c r="C67" s="311" t="s">
        <v>224</v>
      </c>
      <c r="D67" s="311"/>
      <c r="E67" s="309" t="s">
        <v>170</v>
      </c>
      <c r="F67" s="309"/>
      <c r="G67" s="222"/>
      <c r="H67" s="223"/>
    </row>
    <row r="68" spans="2:8" ht="15.75" customHeight="1" x14ac:dyDescent="0.25">
      <c r="B68" s="182"/>
      <c r="C68" s="311" t="s">
        <v>128</v>
      </c>
      <c r="D68" s="311"/>
      <c r="E68" s="309" t="s">
        <v>226</v>
      </c>
      <c r="F68" s="309"/>
      <c r="G68" s="222"/>
      <c r="H68" s="223"/>
    </row>
    <row r="69" spans="2:8" ht="30" customHeight="1" x14ac:dyDescent="0.25">
      <c r="B69" s="182"/>
      <c r="C69" s="311" t="s">
        <v>227</v>
      </c>
      <c r="D69" s="311"/>
      <c r="E69" s="309" t="s">
        <v>228</v>
      </c>
      <c r="F69" s="309"/>
      <c r="G69" s="222"/>
      <c r="H69" s="223"/>
    </row>
    <row r="70" spans="2:8" ht="30" customHeight="1" x14ac:dyDescent="0.25">
      <c r="B70" s="182"/>
      <c r="C70" s="311" t="s">
        <v>229</v>
      </c>
      <c r="D70" s="311"/>
      <c r="E70" s="309" t="s">
        <v>230</v>
      </c>
      <c r="F70" s="309"/>
      <c r="G70" s="222"/>
      <c r="H70" s="223"/>
    </row>
    <row r="71" spans="2:8" ht="53.45" customHeight="1" x14ac:dyDescent="0.25">
      <c r="B71" s="182"/>
      <c r="C71" s="311" t="s">
        <v>112</v>
      </c>
      <c r="D71" s="311"/>
      <c r="E71" s="309" t="s">
        <v>225</v>
      </c>
      <c r="F71" s="309"/>
      <c r="G71" s="222"/>
      <c r="H71" s="223"/>
    </row>
    <row r="72" spans="2:8" ht="30" customHeight="1" x14ac:dyDescent="0.25">
      <c r="B72" s="182"/>
      <c r="C72" s="222"/>
      <c r="D72" s="222"/>
      <c r="E72" s="222"/>
      <c r="F72" s="222"/>
      <c r="G72" s="222"/>
      <c r="H72" s="223"/>
    </row>
    <row r="73" spans="2:8" ht="18.600000000000001" customHeight="1" x14ac:dyDescent="0.25">
      <c r="B73" s="312" t="s">
        <v>195</v>
      </c>
      <c r="C73" s="313"/>
      <c r="D73" s="313"/>
      <c r="E73" s="313"/>
      <c r="F73" s="313"/>
      <c r="G73" s="313"/>
      <c r="H73" s="314"/>
    </row>
    <row r="74" spans="2:8" ht="18.600000000000001" customHeight="1" x14ac:dyDescent="0.25">
      <c r="B74" s="224"/>
      <c r="C74" s="225"/>
      <c r="D74" s="225"/>
      <c r="E74" s="225"/>
      <c r="F74" s="225"/>
      <c r="G74" s="225"/>
      <c r="H74" s="226"/>
    </row>
    <row r="75" spans="2:8" ht="18.600000000000001" customHeight="1" x14ac:dyDescent="0.25">
      <c r="B75" s="312" t="s">
        <v>253</v>
      </c>
      <c r="C75" s="313"/>
      <c r="D75" s="313"/>
      <c r="E75" s="313"/>
      <c r="F75" s="313"/>
      <c r="G75" s="313"/>
      <c r="H75" s="314"/>
    </row>
    <row r="76" spans="2:8" ht="16.5" x14ac:dyDescent="0.25">
      <c r="B76" s="182"/>
      <c r="C76" s="245"/>
      <c r="D76" s="245"/>
      <c r="E76" s="245"/>
      <c r="F76" s="245"/>
      <c r="G76" s="245"/>
      <c r="H76" s="183"/>
    </row>
    <row r="77" spans="2:8" ht="16.5" x14ac:dyDescent="0.25">
      <c r="B77" s="182"/>
      <c r="C77" s="245"/>
      <c r="D77" s="245"/>
      <c r="E77" s="245"/>
      <c r="F77" s="245"/>
      <c r="G77" s="245"/>
      <c r="H77" s="183"/>
    </row>
    <row r="78" spans="2:8" ht="16.5" x14ac:dyDescent="0.25">
      <c r="B78" s="182" t="s">
        <v>233</v>
      </c>
      <c r="C78" s="245"/>
      <c r="D78" s="245"/>
      <c r="E78" s="245"/>
      <c r="F78" s="245"/>
      <c r="G78" s="245"/>
      <c r="H78" s="183"/>
    </row>
    <row r="79" spans="2:8" ht="16.5" x14ac:dyDescent="0.25">
      <c r="B79" s="182"/>
      <c r="C79" s="245"/>
      <c r="D79" s="245"/>
      <c r="E79" s="245"/>
      <c r="F79" s="245"/>
      <c r="G79" s="245"/>
      <c r="H79" s="183"/>
    </row>
    <row r="80" spans="2:8" ht="15.75" thickBot="1" x14ac:dyDescent="0.3">
      <c r="B80" s="237"/>
      <c r="C80" s="242"/>
      <c r="D80" s="246"/>
      <c r="E80" s="247"/>
      <c r="F80" s="247"/>
      <c r="G80" s="248"/>
      <c r="H80" s="238"/>
    </row>
    <row r="81" spans="2:8" ht="15.75" thickTop="1" x14ac:dyDescent="0.25">
      <c r="B81" s="249" t="s">
        <v>234</v>
      </c>
      <c r="C81" s="348" t="s">
        <v>163</v>
      </c>
      <c r="D81" s="316"/>
      <c r="E81" s="319" t="s">
        <v>164</v>
      </c>
      <c r="F81" s="320"/>
      <c r="G81" s="242"/>
      <c r="H81" s="238"/>
    </row>
    <row r="82" spans="2:8" s="181" customFormat="1" ht="27.75" customHeight="1" x14ac:dyDescent="0.25">
      <c r="B82" s="253">
        <v>2</v>
      </c>
      <c r="C82" s="310" t="s">
        <v>165</v>
      </c>
      <c r="D82" s="310"/>
      <c r="E82" s="309" t="s">
        <v>166</v>
      </c>
      <c r="F82" s="309"/>
      <c r="G82" s="250"/>
      <c r="H82" s="184"/>
    </row>
    <row r="83" spans="2:8" s="181" customFormat="1" ht="17.25" customHeight="1" x14ac:dyDescent="0.25">
      <c r="B83" s="253">
        <v>2</v>
      </c>
      <c r="C83" s="310" t="s">
        <v>196</v>
      </c>
      <c r="D83" s="310"/>
      <c r="E83" s="309" t="s">
        <v>167</v>
      </c>
      <c r="F83" s="309"/>
      <c r="G83" s="250"/>
      <c r="H83" s="184"/>
    </row>
    <row r="84" spans="2:8" s="181" customFormat="1" ht="81" customHeight="1" x14ac:dyDescent="0.25">
      <c r="B84" s="253">
        <v>2</v>
      </c>
      <c r="C84" s="310" t="s">
        <v>198</v>
      </c>
      <c r="D84" s="310"/>
      <c r="E84" s="309" t="s">
        <v>168</v>
      </c>
      <c r="F84" s="309"/>
      <c r="G84" s="250"/>
      <c r="H84" s="184"/>
    </row>
    <row r="85" spans="2:8" s="181" customFormat="1" ht="78" customHeight="1" x14ac:dyDescent="0.25">
      <c r="B85" s="253">
        <v>2</v>
      </c>
      <c r="C85" s="311" t="s">
        <v>59</v>
      </c>
      <c r="D85" s="311"/>
      <c r="E85" s="309" t="s">
        <v>209</v>
      </c>
      <c r="F85" s="309"/>
      <c r="G85" s="250"/>
      <c r="H85" s="184"/>
    </row>
    <row r="86" spans="2:8" s="181" customFormat="1" ht="43.5" customHeight="1" x14ac:dyDescent="0.25">
      <c r="B86" s="253">
        <v>2</v>
      </c>
      <c r="C86" s="311" t="s">
        <v>199</v>
      </c>
      <c r="D86" s="311"/>
      <c r="E86" s="309" t="s">
        <v>200</v>
      </c>
      <c r="F86" s="309"/>
      <c r="G86" s="250"/>
      <c r="H86" s="184"/>
    </row>
    <row r="87" spans="2:8" s="181" customFormat="1" ht="42" customHeight="1" x14ac:dyDescent="0.25">
      <c r="B87" s="253">
        <v>2</v>
      </c>
      <c r="C87" s="311" t="s">
        <v>201</v>
      </c>
      <c r="D87" s="311"/>
      <c r="E87" s="309" t="s">
        <v>202</v>
      </c>
      <c r="F87" s="309"/>
      <c r="G87" s="250"/>
      <c r="H87" s="184"/>
    </row>
    <row r="88" spans="2:8" s="181" customFormat="1" ht="88.5" customHeight="1" x14ac:dyDescent="0.25">
      <c r="B88" s="253">
        <v>2</v>
      </c>
      <c r="C88" s="311" t="s">
        <v>31</v>
      </c>
      <c r="D88" s="311"/>
      <c r="E88" s="309" t="s">
        <v>231</v>
      </c>
      <c r="F88" s="309"/>
      <c r="G88" s="250"/>
      <c r="H88" s="184"/>
    </row>
    <row r="89" spans="2:8" s="181" customFormat="1" ht="114" customHeight="1" x14ac:dyDescent="0.25">
      <c r="B89" s="253">
        <v>2</v>
      </c>
      <c r="C89" s="311" t="s">
        <v>204</v>
      </c>
      <c r="D89" s="311"/>
      <c r="E89" s="309" t="s">
        <v>205</v>
      </c>
      <c r="F89" s="309"/>
      <c r="G89" s="250"/>
      <c r="H89" s="184"/>
    </row>
    <row r="90" spans="2:8" s="181" customFormat="1" ht="93.95" customHeight="1" x14ac:dyDescent="0.25">
      <c r="B90" s="253">
        <v>2</v>
      </c>
      <c r="C90" s="311" t="s">
        <v>206</v>
      </c>
      <c r="D90" s="311"/>
      <c r="E90" s="309" t="s">
        <v>207</v>
      </c>
      <c r="F90" s="309"/>
      <c r="G90" s="250"/>
      <c r="H90" s="184"/>
    </row>
    <row r="91" spans="2:8" s="181" customFormat="1" x14ac:dyDescent="0.25">
      <c r="B91" s="253">
        <v>2</v>
      </c>
      <c r="C91" s="311" t="s">
        <v>145</v>
      </c>
      <c r="D91" s="311"/>
      <c r="E91" s="309" t="s">
        <v>208</v>
      </c>
      <c r="F91" s="309"/>
      <c r="G91" s="250"/>
      <c r="H91" s="184"/>
    </row>
    <row r="92" spans="2:8" s="181" customFormat="1" ht="66.599999999999994" customHeight="1" x14ac:dyDescent="0.25">
      <c r="B92" s="253">
        <v>3</v>
      </c>
      <c r="C92" s="311" t="s">
        <v>178</v>
      </c>
      <c r="D92" s="311"/>
      <c r="E92" s="309" t="s">
        <v>211</v>
      </c>
      <c r="F92" s="309"/>
      <c r="G92" s="250"/>
      <c r="H92" s="184"/>
    </row>
    <row r="93" spans="2:8" s="181" customFormat="1" ht="66.599999999999994" customHeight="1" x14ac:dyDescent="0.25">
      <c r="B93" s="253">
        <v>3</v>
      </c>
      <c r="C93" s="311" t="s">
        <v>150</v>
      </c>
      <c r="D93" s="311"/>
      <c r="E93" s="309" t="s">
        <v>236</v>
      </c>
      <c r="F93" s="309"/>
      <c r="G93" s="250"/>
      <c r="H93" s="184"/>
    </row>
    <row r="94" spans="2:8" s="181" customFormat="1" ht="62.45" customHeight="1" x14ac:dyDescent="0.25">
      <c r="B94" s="253">
        <v>3</v>
      </c>
      <c r="C94" s="311" t="s">
        <v>45</v>
      </c>
      <c r="D94" s="311"/>
      <c r="E94" s="309" t="s">
        <v>237</v>
      </c>
      <c r="F94" s="309"/>
      <c r="G94" s="250"/>
      <c r="H94" s="184"/>
    </row>
    <row r="95" spans="2:8" s="181" customFormat="1" ht="38.450000000000003" customHeight="1" x14ac:dyDescent="0.25">
      <c r="B95" s="253">
        <v>3</v>
      </c>
      <c r="C95" s="311" t="s">
        <v>212</v>
      </c>
      <c r="D95" s="311"/>
      <c r="E95" s="309" t="s">
        <v>213</v>
      </c>
      <c r="F95" s="309"/>
      <c r="G95" s="250"/>
      <c r="H95" s="184"/>
    </row>
    <row r="96" spans="2:8" ht="59.25" customHeight="1" x14ac:dyDescent="0.25">
      <c r="B96" s="254">
        <v>5</v>
      </c>
      <c r="C96" s="311" t="s">
        <v>153</v>
      </c>
      <c r="D96" s="311"/>
      <c r="E96" s="309" t="s">
        <v>232</v>
      </c>
      <c r="F96" s="309"/>
      <c r="G96" s="242"/>
      <c r="H96" s="238"/>
    </row>
    <row r="97" spans="2:8" ht="59.25" customHeight="1" x14ac:dyDescent="0.25">
      <c r="B97" s="254">
        <v>5</v>
      </c>
      <c r="C97" s="311" t="s">
        <v>71</v>
      </c>
      <c r="D97" s="311"/>
      <c r="E97" s="309" t="s">
        <v>214</v>
      </c>
      <c r="F97" s="309"/>
      <c r="G97" s="242"/>
      <c r="H97" s="238"/>
    </row>
    <row r="98" spans="2:8" ht="59.25" customHeight="1" x14ac:dyDescent="0.25">
      <c r="B98" s="254">
        <v>5</v>
      </c>
      <c r="C98" s="311" t="s">
        <v>72</v>
      </c>
      <c r="D98" s="311"/>
      <c r="E98" s="309" t="s">
        <v>216</v>
      </c>
      <c r="F98" s="309"/>
      <c r="G98" s="242"/>
      <c r="H98" s="238"/>
    </row>
    <row r="99" spans="2:8" ht="59.25" customHeight="1" x14ac:dyDescent="0.25">
      <c r="B99" s="254">
        <v>5</v>
      </c>
      <c r="C99" s="311" t="s">
        <v>94</v>
      </c>
      <c r="D99" s="311"/>
      <c r="E99" s="309" t="s">
        <v>216</v>
      </c>
      <c r="F99" s="309"/>
      <c r="G99" s="242"/>
      <c r="H99" s="238"/>
    </row>
    <row r="100" spans="2:8" ht="47.45" customHeight="1" x14ac:dyDescent="0.25">
      <c r="B100" s="254">
        <v>5</v>
      </c>
      <c r="C100" s="311" t="s">
        <v>73</v>
      </c>
      <c r="D100" s="311"/>
      <c r="E100" s="309" t="s">
        <v>217</v>
      </c>
      <c r="F100" s="309"/>
      <c r="G100" s="242"/>
      <c r="H100" s="238"/>
    </row>
    <row r="101" spans="2:8" ht="45.6" customHeight="1" x14ac:dyDescent="0.25">
      <c r="B101" s="254">
        <v>5</v>
      </c>
      <c r="C101" s="311" t="s">
        <v>74</v>
      </c>
      <c r="D101" s="311"/>
      <c r="E101" s="309" t="s">
        <v>215</v>
      </c>
      <c r="F101" s="309"/>
      <c r="G101" s="242"/>
      <c r="H101" s="238"/>
    </row>
    <row r="102" spans="2:8" ht="66" customHeight="1" x14ac:dyDescent="0.25">
      <c r="B102" s="254">
        <v>5</v>
      </c>
      <c r="C102" s="311" t="s">
        <v>90</v>
      </c>
      <c r="D102" s="311"/>
      <c r="E102" s="309" t="s">
        <v>220</v>
      </c>
      <c r="F102" s="309"/>
      <c r="G102" s="242"/>
      <c r="H102" s="238"/>
    </row>
    <row r="103" spans="2:8" ht="33.6" customHeight="1" x14ac:dyDescent="0.25">
      <c r="B103" s="254">
        <v>5</v>
      </c>
      <c r="C103" s="311" t="s">
        <v>93</v>
      </c>
      <c r="D103" s="311"/>
      <c r="E103" s="309" t="s">
        <v>218</v>
      </c>
      <c r="F103" s="309"/>
      <c r="G103" s="242"/>
      <c r="H103" s="238"/>
    </row>
    <row r="104" spans="2:8" ht="39" customHeight="1" x14ac:dyDescent="0.25">
      <c r="B104" s="254">
        <v>5</v>
      </c>
      <c r="C104" s="311" t="s">
        <v>97</v>
      </c>
      <c r="D104" s="311"/>
      <c r="E104" s="309" t="s">
        <v>219</v>
      </c>
      <c r="F104" s="309"/>
      <c r="G104" s="242"/>
      <c r="H104" s="238"/>
    </row>
    <row r="105" spans="2:8" ht="27.75" customHeight="1" x14ac:dyDescent="0.25">
      <c r="B105" s="254">
        <v>5</v>
      </c>
      <c r="C105" s="311" t="s">
        <v>10</v>
      </c>
      <c r="D105" s="311"/>
      <c r="E105" s="309" t="s">
        <v>181</v>
      </c>
      <c r="F105" s="309"/>
      <c r="G105" s="242"/>
      <c r="H105" s="238"/>
    </row>
    <row r="106" spans="2:8" ht="24.95" customHeight="1" x14ac:dyDescent="0.25">
      <c r="B106" s="254">
        <v>8</v>
      </c>
      <c r="C106" s="311" t="s">
        <v>104</v>
      </c>
      <c r="D106" s="311"/>
      <c r="E106" s="309" t="s">
        <v>221</v>
      </c>
      <c r="F106" s="309"/>
      <c r="G106" s="242"/>
      <c r="H106" s="238"/>
    </row>
    <row r="107" spans="2:8" ht="46.5" customHeight="1" x14ac:dyDescent="0.25">
      <c r="B107" s="254">
        <v>8</v>
      </c>
      <c r="C107" s="311" t="s">
        <v>105</v>
      </c>
      <c r="D107" s="311"/>
      <c r="E107" s="309" t="s">
        <v>222</v>
      </c>
      <c r="F107" s="309"/>
      <c r="G107" s="242"/>
      <c r="H107" s="238"/>
    </row>
    <row r="108" spans="2:8" ht="46.5" customHeight="1" x14ac:dyDescent="0.25">
      <c r="B108" s="254">
        <v>8</v>
      </c>
      <c r="C108" s="311" t="s">
        <v>156</v>
      </c>
      <c r="D108" s="311"/>
      <c r="E108" s="309" t="s">
        <v>223</v>
      </c>
      <c r="F108" s="309"/>
      <c r="G108" s="242"/>
      <c r="H108" s="238"/>
    </row>
    <row r="109" spans="2:8" s="181" customFormat="1" ht="89.25" customHeight="1" x14ac:dyDescent="0.25">
      <c r="B109" s="253">
        <v>8</v>
      </c>
      <c r="C109" s="311" t="s">
        <v>224</v>
      </c>
      <c r="D109" s="311"/>
      <c r="E109" s="309" t="s">
        <v>170</v>
      </c>
      <c r="F109" s="309"/>
      <c r="G109" s="250"/>
      <c r="H109" s="184"/>
    </row>
    <row r="110" spans="2:8" s="181" customFormat="1" ht="33.950000000000003" customHeight="1" x14ac:dyDescent="0.25">
      <c r="B110" s="253">
        <v>8</v>
      </c>
      <c r="C110" s="311" t="s">
        <v>128</v>
      </c>
      <c r="D110" s="311"/>
      <c r="E110" s="309" t="s">
        <v>226</v>
      </c>
      <c r="F110" s="309"/>
      <c r="G110" s="250"/>
      <c r="H110" s="184"/>
    </row>
    <row r="111" spans="2:8" s="181" customFormat="1" ht="33.950000000000003" customHeight="1" x14ac:dyDescent="0.25">
      <c r="B111" s="253">
        <v>8</v>
      </c>
      <c r="C111" s="311" t="s">
        <v>227</v>
      </c>
      <c r="D111" s="311"/>
      <c r="E111" s="309" t="s">
        <v>228</v>
      </c>
      <c r="F111" s="309"/>
      <c r="G111" s="250"/>
      <c r="H111" s="184"/>
    </row>
    <row r="112" spans="2:8" s="181" customFormat="1" ht="36.75" customHeight="1" x14ac:dyDescent="0.25">
      <c r="B112" s="253">
        <v>8</v>
      </c>
      <c r="C112" s="311" t="s">
        <v>229</v>
      </c>
      <c r="D112" s="311"/>
      <c r="E112" s="309" t="s">
        <v>230</v>
      </c>
      <c r="F112" s="309"/>
      <c r="G112" s="250"/>
      <c r="H112" s="184"/>
    </row>
    <row r="113" spans="2:8" s="181" customFormat="1" ht="67.5" customHeight="1" x14ac:dyDescent="0.25">
      <c r="B113" s="253">
        <v>8</v>
      </c>
      <c r="C113" s="311" t="s">
        <v>112</v>
      </c>
      <c r="D113" s="311"/>
      <c r="E113" s="309" t="s">
        <v>225</v>
      </c>
      <c r="F113" s="309"/>
      <c r="G113" s="250"/>
      <c r="H113" s="184"/>
    </row>
    <row r="114" spans="2:8" ht="6.75" customHeight="1" thickBot="1" x14ac:dyDescent="0.3">
      <c r="B114" s="237"/>
      <c r="C114" s="330"/>
      <c r="D114" s="331"/>
      <c r="E114" s="332"/>
      <c r="F114" s="333"/>
      <c r="G114" s="242"/>
      <c r="H114" s="238"/>
    </row>
    <row r="115" spans="2:8" ht="15.75" thickTop="1" x14ac:dyDescent="0.25">
      <c r="B115" s="237"/>
      <c r="C115" s="251"/>
      <c r="D115" s="251"/>
      <c r="E115" s="252"/>
      <c r="F115" s="252"/>
      <c r="G115" s="242"/>
      <c r="H115" s="238"/>
    </row>
    <row r="116" spans="2:8" ht="15.75" thickBot="1" x14ac:dyDescent="0.3">
      <c r="B116" s="239"/>
      <c r="C116" s="240"/>
      <c r="D116" s="240"/>
      <c r="E116" s="240"/>
      <c r="F116" s="240"/>
      <c r="G116" s="240"/>
      <c r="H116" s="241"/>
    </row>
  </sheetData>
  <autoFilter ref="B81:H113">
    <filterColumn colId="1" showButton="0"/>
    <filterColumn colId="3" showButton="0"/>
  </autoFilter>
  <mergeCells count="159">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85" zoomScaleNormal="85" workbookViewId="0">
      <selection activeCell="D17" sqref="D17"/>
    </sheetView>
  </sheetViews>
  <sheetFormatPr baseColWidth="10" defaultColWidth="10.85546875" defaultRowHeight="15" x14ac:dyDescent="0.25"/>
  <cols>
    <col min="1" max="1" width="26.5703125" customWidth="1" collapsed="1"/>
    <col min="2" max="2" width="29.5703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39"/>
      <c r="B1" s="375" t="str">
        <f>+'2 CONTEXTO E IDENTIFICACIÓN'!B1</f>
        <v>MAPA RIESGOS OPERATIVOS  POR PROCESOS</v>
      </c>
      <c r="C1" s="375"/>
      <c r="D1" s="375"/>
      <c r="E1" s="375"/>
      <c r="F1" s="375"/>
      <c r="G1" s="375"/>
      <c r="H1" s="375"/>
      <c r="I1" s="375"/>
      <c r="J1" s="377" t="str">
        <f>+'2 CONTEXTO E IDENTIFICACIÓN'!I1</f>
        <v xml:space="preserve">Código: </v>
      </c>
      <c r="K1" s="377"/>
    </row>
    <row r="2" spans="1:11" ht="21" customHeight="1" x14ac:dyDescent="0.25">
      <c r="A2" s="439"/>
      <c r="B2" s="375"/>
      <c r="C2" s="375"/>
      <c r="D2" s="375"/>
      <c r="E2" s="375"/>
      <c r="F2" s="375"/>
      <c r="G2" s="375"/>
      <c r="H2" s="375"/>
      <c r="I2" s="375"/>
      <c r="J2" s="377" t="str">
        <f>+'2 CONTEXTO E IDENTIFICACIÓN'!I2</f>
        <v xml:space="preserve">Fecha: </v>
      </c>
      <c r="K2" s="377"/>
    </row>
    <row r="3" spans="1:11" s="9" customFormat="1" ht="21" customHeight="1" x14ac:dyDescent="0.2">
      <c r="A3" s="439"/>
      <c r="B3" s="375"/>
      <c r="C3" s="375"/>
      <c r="D3" s="375"/>
      <c r="E3" s="375"/>
      <c r="F3" s="375"/>
      <c r="G3" s="375"/>
      <c r="H3" s="375"/>
      <c r="I3" s="375"/>
      <c r="J3" s="377" t="str">
        <f>+'2 CONTEXTO E IDENTIFICACIÓN'!I3</f>
        <v>Versión: 001</v>
      </c>
      <c r="K3" s="377"/>
    </row>
    <row r="4" spans="1:11" s="9" customFormat="1" ht="21" customHeight="1" x14ac:dyDescent="0.2">
      <c r="A4" s="439"/>
      <c r="B4" s="375"/>
      <c r="C4" s="375"/>
      <c r="D4" s="375"/>
      <c r="E4" s="375"/>
      <c r="F4" s="375"/>
      <c r="G4" s="375"/>
      <c r="H4" s="375"/>
      <c r="I4" s="375"/>
      <c r="J4" s="377" t="str">
        <f>+'2 CONTEXTO E IDENTIFICACIÓN'!I4</f>
        <v>Página:</v>
      </c>
      <c r="K4" s="377"/>
    </row>
    <row r="5" spans="1:11" s="9" customFormat="1" ht="8.25" customHeight="1" x14ac:dyDescent="0.2">
      <c r="A5" s="22"/>
      <c r="B5" s="22"/>
      <c r="C5" s="22"/>
      <c r="D5" s="46"/>
    </row>
    <row r="6" spans="1:11" s="10" customFormat="1" ht="14.45" customHeight="1" x14ac:dyDescent="0.25">
      <c r="A6" s="19" t="s">
        <v>137</v>
      </c>
      <c r="B6" s="422" t="str">
        <f>+IF('2 CONTEXTO E IDENTIFICACIÓN'!$B$6="","",'2 CONTEXTO E IDENTIFICACIÓN'!$B$6)</f>
        <v xml:space="preserve">Proceso Jurídico  </v>
      </c>
      <c r="C6" s="423"/>
      <c r="D6" s="423"/>
      <c r="E6" s="423"/>
      <c r="F6" s="423"/>
      <c r="G6" s="423"/>
      <c r="H6" s="423"/>
      <c r="I6" s="423"/>
      <c r="J6" s="423"/>
      <c r="K6" s="423"/>
    </row>
    <row r="7" spans="1:11" ht="15.75" thickBot="1" x14ac:dyDescent="0.3"/>
    <row r="8" spans="1:11" ht="15.75" thickBot="1" x14ac:dyDescent="0.3">
      <c r="A8" s="446" t="s">
        <v>28</v>
      </c>
      <c r="B8" s="447"/>
      <c r="C8" s="447"/>
      <c r="D8" s="447"/>
      <c r="E8" s="447"/>
      <c r="F8" s="447"/>
      <c r="G8" s="447"/>
      <c r="H8" s="447"/>
      <c r="I8" s="447"/>
      <c r="J8" s="447"/>
      <c r="K8" s="448"/>
    </row>
    <row r="9" spans="1:11" ht="6" customHeight="1" thickBot="1" x14ac:dyDescent="0.3">
      <c r="A9" s="446"/>
      <c r="B9" s="447"/>
      <c r="C9" s="447"/>
      <c r="D9" s="447"/>
      <c r="E9" s="447"/>
      <c r="F9" s="447"/>
      <c r="G9" s="447"/>
      <c r="H9" s="447"/>
      <c r="I9" s="447"/>
      <c r="J9" s="447"/>
      <c r="K9" s="448"/>
    </row>
    <row r="10" spans="1:11" ht="34.5" customHeight="1" x14ac:dyDescent="0.25">
      <c r="A10" s="449" t="s">
        <v>29</v>
      </c>
      <c r="B10" s="450"/>
      <c r="C10" s="450"/>
      <c r="D10" s="450"/>
      <c r="E10" s="450"/>
      <c r="F10" s="450"/>
      <c r="G10" s="450"/>
      <c r="H10" s="450"/>
      <c r="I10" s="450"/>
      <c r="J10" s="450"/>
      <c r="K10" s="451"/>
    </row>
    <row r="11" spans="1:11" ht="18.75" customHeight="1" x14ac:dyDescent="0.25">
      <c r="A11" s="455" t="s">
        <v>17</v>
      </c>
      <c r="B11" s="456"/>
      <c r="C11" s="456"/>
      <c r="D11" s="456"/>
      <c r="E11" s="456"/>
      <c r="F11" s="456"/>
      <c r="G11" s="456"/>
      <c r="H11" s="456"/>
      <c r="I11" s="456"/>
      <c r="J11" s="456"/>
      <c r="K11" s="457"/>
    </row>
    <row r="12" spans="1:11" ht="34.5" customHeight="1" x14ac:dyDescent="0.25">
      <c r="A12" s="452" t="s">
        <v>18</v>
      </c>
      <c r="B12" s="453"/>
      <c r="C12" s="453"/>
      <c r="D12" s="453"/>
      <c r="E12" s="453"/>
      <c r="F12" s="453"/>
      <c r="G12" s="453"/>
      <c r="H12" s="453"/>
      <c r="I12" s="453"/>
      <c r="J12" s="453"/>
      <c r="K12" s="454"/>
    </row>
    <row r="13" spans="1:11" ht="50.25" customHeight="1" thickBot="1" x14ac:dyDescent="0.3">
      <c r="A13" s="443" t="s">
        <v>99</v>
      </c>
      <c r="B13" s="444"/>
      <c r="C13" s="444"/>
      <c r="D13" s="444"/>
      <c r="E13" s="444"/>
      <c r="F13" s="444"/>
      <c r="G13" s="444"/>
      <c r="H13" s="444"/>
      <c r="I13" s="444"/>
      <c r="J13" s="444"/>
      <c r="K13" s="445"/>
    </row>
    <row r="14" spans="1:11" x14ac:dyDescent="0.25">
      <c r="A14" s="130"/>
      <c r="B14" s="130"/>
      <c r="C14" s="130"/>
      <c r="D14" s="130"/>
      <c r="E14" s="130"/>
      <c r="F14" s="130"/>
      <c r="G14" s="130"/>
      <c r="H14" s="130"/>
      <c r="I14" s="130"/>
      <c r="J14" s="130"/>
      <c r="K14" s="130"/>
    </row>
    <row r="15" spans="1:11" s="132" customFormat="1" ht="38.25" x14ac:dyDescent="0.25">
      <c r="A15" s="131"/>
      <c r="B15" s="440" t="s">
        <v>24</v>
      </c>
      <c r="C15" s="441"/>
      <c r="D15" s="442" t="s">
        <v>25</v>
      </c>
      <c r="E15" s="442"/>
      <c r="G15" s="82" t="s">
        <v>69</v>
      </c>
    </row>
    <row r="16" spans="1:11" x14ac:dyDescent="0.25">
      <c r="A16" s="133" t="s">
        <v>19</v>
      </c>
      <c r="B16" s="134">
        <f>+COUNTIF('8 MAPA RIESGOS'!$G$11:$G$30,G16)</f>
        <v>0</v>
      </c>
      <c r="C16" s="135">
        <f>+B16/$B$20</f>
        <v>0</v>
      </c>
      <c r="D16" s="134">
        <f>+COUNTIF('8 MAPA RIESGOS'!$L$11:$L$30,G16)</f>
        <v>0</v>
      </c>
      <c r="E16" s="135">
        <f>+D16/$D$20</f>
        <v>0</v>
      </c>
      <c r="G16" s="112" t="s">
        <v>65</v>
      </c>
    </row>
    <row r="17" spans="1:7" x14ac:dyDescent="0.25">
      <c r="A17" s="133" t="s">
        <v>20</v>
      </c>
      <c r="B17" s="134">
        <f>+COUNTIF('8 MAPA RIESGOS'!$G$11:$G$30,G17)</f>
        <v>1</v>
      </c>
      <c r="C17" s="135">
        <f t="shared" ref="C17:C20" si="0">+B17/$B$20</f>
        <v>0.25</v>
      </c>
      <c r="D17" s="134">
        <f>+COUNTIF('8 MAPA RIESGOS'!$L$11:$L$30,G17)</f>
        <v>1</v>
      </c>
      <c r="E17" s="135">
        <f t="shared" ref="E17:E20" si="1">+D17/$D$20</f>
        <v>0.25</v>
      </c>
      <c r="G17" s="95" t="s">
        <v>66</v>
      </c>
    </row>
    <row r="18" spans="1:7" x14ac:dyDescent="0.25">
      <c r="A18" s="133" t="s">
        <v>21</v>
      </c>
      <c r="B18" s="134">
        <f>+COUNTIF('8 MAPA RIESGOS'!$G$11:$G$30,G18)</f>
        <v>3</v>
      </c>
      <c r="C18" s="135">
        <f t="shared" si="0"/>
        <v>0.75</v>
      </c>
      <c r="D18" s="134">
        <f>+COUNTIF('8 MAPA RIESGOS'!$L$11:$L$30,G18)</f>
        <v>3</v>
      </c>
      <c r="E18" s="135">
        <f t="shared" si="1"/>
        <v>0.75</v>
      </c>
      <c r="G18" s="99" t="s">
        <v>5</v>
      </c>
    </row>
    <row r="19" spans="1:7" x14ac:dyDescent="0.25">
      <c r="A19" s="133" t="s">
        <v>22</v>
      </c>
      <c r="B19" s="134">
        <f>+COUNTIF('8 MAPA RIESGOS'!$G$11:$G$30,G19)</f>
        <v>0</v>
      </c>
      <c r="C19" s="135">
        <f t="shared" si="0"/>
        <v>0</v>
      </c>
      <c r="D19" s="134">
        <f>+COUNTIF('8 MAPA RIESGOS'!$L$11:$L$30,G19)</f>
        <v>0</v>
      </c>
      <c r="E19" s="135">
        <f t="shared" si="1"/>
        <v>0</v>
      </c>
      <c r="G19" s="103" t="s">
        <v>67</v>
      </c>
    </row>
    <row r="20" spans="1:7" x14ac:dyDescent="0.25">
      <c r="A20" s="133" t="s">
        <v>23</v>
      </c>
      <c r="B20" s="134">
        <f>+SUM(B16:B19)</f>
        <v>4</v>
      </c>
      <c r="C20" s="135">
        <f t="shared" si="0"/>
        <v>1</v>
      </c>
      <c r="D20" s="134">
        <f>+SUM(D16:D19)</f>
        <v>4</v>
      </c>
      <c r="E20" s="135">
        <f t="shared" si="1"/>
        <v>1</v>
      </c>
    </row>
    <row r="22" spans="1:7" s="136" customFormat="1" x14ac:dyDescent="0.25">
      <c r="B22" s="137" t="s">
        <v>24</v>
      </c>
      <c r="D22" s="137" t="s">
        <v>25</v>
      </c>
    </row>
    <row r="23" spans="1:7" s="136" customFormat="1" ht="41.45" customHeight="1" x14ac:dyDescent="0.25">
      <c r="B23" s="138" t="str">
        <f>+IF((B16/B20)&gt;=0.2,G16,+IF(((B16/B20)+(B17/B20))&gt;=0.3,G17,+IF(((B16/B20)+(B17/B20)+(B18/B20))&gt;=0.4,G18,+IF((B16/B20)+(B17/B20)+(B18/B20)+(B19/B20)&gt;=0.5,G19,""))))</f>
        <v>Moderado</v>
      </c>
      <c r="D23" s="138" t="str">
        <f>+IF((D16/D20)&gt;=0.2,G16,+IF(((D16/D20)+(D17/D20))&gt;=0.3,G17,+IF(((D16/D20)+(D17/D20)+(D18/D20))&gt;=0.4,G18,+IF((D16/D20)+(D17/D20)+(D18/D20)+(D19/D20)&gt;=0.5,G19,""))))</f>
        <v>Moderado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17" priority="1" operator="containsText" text="Bajo">
      <formula>NOT(ISERROR(SEARCH("Bajo",B23)))</formula>
    </cfRule>
    <cfRule type="containsText" dxfId="16" priority="2" operator="containsText" text="Moderado">
      <formula>NOT(ISERROR(SEARCH("Moderado",B23)))</formula>
    </cfRule>
    <cfRule type="containsText" dxfId="15" priority="3" operator="containsText" text="Alto">
      <formula>NOT(ISERROR(SEARCH("Alto",B23)))</formula>
    </cfRule>
    <cfRule type="containsText" dxfId="14"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showGridLines="0" topLeftCell="A12" zoomScale="64" zoomScaleNormal="64" workbookViewId="0">
      <selection activeCell="A15" sqref="A15:XFD30"/>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55"/>
      <c r="B1" s="357" t="s">
        <v>254</v>
      </c>
      <c r="C1" s="357"/>
      <c r="D1" s="357"/>
      <c r="E1" s="357"/>
      <c r="F1" s="357"/>
      <c r="G1" s="357"/>
      <c r="H1" s="357"/>
      <c r="I1" s="207" t="s">
        <v>256</v>
      </c>
    </row>
    <row r="2" spans="1:9" s="9" customFormat="1" ht="21" customHeight="1" x14ac:dyDescent="0.2">
      <c r="A2" s="355"/>
      <c r="B2" s="357"/>
      <c r="C2" s="357"/>
      <c r="D2" s="357"/>
      <c r="E2" s="357"/>
      <c r="F2" s="357"/>
      <c r="G2" s="357"/>
      <c r="H2" s="357"/>
      <c r="I2" s="207" t="s">
        <v>257</v>
      </c>
    </row>
    <row r="3" spans="1:9" s="9" customFormat="1" ht="21" customHeight="1" x14ac:dyDescent="0.2">
      <c r="A3" s="355"/>
      <c r="B3" s="357"/>
      <c r="C3" s="357"/>
      <c r="D3" s="357"/>
      <c r="E3" s="357"/>
      <c r="F3" s="357"/>
      <c r="G3" s="357"/>
      <c r="H3" s="357"/>
      <c r="I3" s="207" t="s">
        <v>255</v>
      </c>
    </row>
    <row r="4" spans="1:9" s="9" customFormat="1" ht="21" customHeight="1" x14ac:dyDescent="0.2">
      <c r="A4" s="355"/>
      <c r="B4" s="357"/>
      <c r="C4" s="357"/>
      <c r="D4" s="357"/>
      <c r="E4" s="357"/>
      <c r="F4" s="357"/>
      <c r="G4" s="357"/>
      <c r="H4" s="357"/>
      <c r="I4" s="207" t="s">
        <v>252</v>
      </c>
    </row>
    <row r="5" spans="1:9" s="9" customFormat="1" ht="3.95" customHeight="1" x14ac:dyDescent="0.2">
      <c r="A5" s="204"/>
      <c r="B5" s="204"/>
      <c r="C5" s="205"/>
      <c r="D5" s="206"/>
      <c r="G5" s="161"/>
      <c r="H5" s="161"/>
      <c r="I5" s="161"/>
    </row>
    <row r="6" spans="1:9" ht="27" customHeight="1" x14ac:dyDescent="0.25">
      <c r="A6" s="19" t="s">
        <v>135</v>
      </c>
      <c r="B6" s="358" t="s">
        <v>282</v>
      </c>
      <c r="C6" s="359"/>
      <c r="D6" s="359"/>
      <c r="E6" s="359"/>
      <c r="F6" s="359"/>
      <c r="G6" s="359"/>
      <c r="H6" s="359"/>
      <c r="I6" s="360"/>
    </row>
    <row r="7" spans="1:9" ht="62.25" customHeight="1" x14ac:dyDescent="0.25">
      <c r="A7" s="19" t="s">
        <v>136</v>
      </c>
      <c r="B7" s="358" t="s">
        <v>258</v>
      </c>
      <c r="C7" s="359"/>
      <c r="D7" s="359"/>
      <c r="E7" s="359"/>
      <c r="F7" s="359"/>
      <c r="G7" s="359"/>
      <c r="H7" s="359"/>
      <c r="I7" s="360"/>
    </row>
    <row r="8" spans="1:9" ht="15" x14ac:dyDescent="0.25">
      <c r="A8" s="199"/>
      <c r="B8" s="201"/>
      <c r="C8" s="201"/>
      <c r="D8" s="202"/>
      <c r="E8" s="203"/>
      <c r="F8" s="200"/>
      <c r="G8" s="203"/>
    </row>
    <row r="9" spans="1:9" ht="21" customHeight="1" x14ac:dyDescent="0.25">
      <c r="A9" s="356" t="s">
        <v>197</v>
      </c>
      <c r="B9" s="356" t="s">
        <v>59</v>
      </c>
      <c r="C9" s="356" t="s">
        <v>117</v>
      </c>
      <c r="D9" s="356" t="s">
        <v>116</v>
      </c>
      <c r="E9" s="356" t="s">
        <v>31</v>
      </c>
      <c r="F9" s="356" t="s">
        <v>32</v>
      </c>
      <c r="G9" s="356"/>
    </row>
    <row r="10" spans="1:9" ht="42" customHeight="1" x14ac:dyDescent="0.25">
      <c r="A10" s="356"/>
      <c r="B10" s="356"/>
      <c r="C10" s="356"/>
      <c r="D10" s="356"/>
      <c r="E10" s="356"/>
      <c r="F10" s="145" t="s">
        <v>8</v>
      </c>
      <c r="G10" s="145" t="s">
        <v>146</v>
      </c>
      <c r="H10" s="145" t="s">
        <v>147</v>
      </c>
      <c r="I10" s="145" t="s">
        <v>145</v>
      </c>
    </row>
    <row r="11" spans="1:9" s="11" customFormat="1" ht="70.150000000000006" customHeight="1" x14ac:dyDescent="0.25">
      <c r="A11" s="2" t="s">
        <v>11</v>
      </c>
      <c r="B11" s="2" t="s">
        <v>120</v>
      </c>
      <c r="C11" s="2" t="s">
        <v>259</v>
      </c>
      <c r="D11" s="2" t="s">
        <v>260</v>
      </c>
      <c r="E11" s="291" t="str">
        <f>+CONCATENATE(B11," ",C11," ",D11)</f>
        <v>Posibilidad de pérdida Económica y Reputacional por emisión de conceptos juridicos erroneos debido a capacitación insuficiente en actualización normativa</v>
      </c>
      <c r="F11" s="3" t="s">
        <v>143</v>
      </c>
      <c r="G11" s="3" t="s">
        <v>58</v>
      </c>
      <c r="H11" s="162" t="str">
        <f>+IF(F11='11 FORMULAS'!$B$4,'11 FORMULAS'!$C$4,IF(F11='11 FORMULAS'!$B$6,'11 FORMULAS'!$C$6,IF(F11='11 FORMULAS'!$B$8,'11 FORMULAS'!$C$8,IF(F11='11 FORMULAS'!$B$10,'11 FORMULAS'!$C$10,""))))</f>
        <v/>
      </c>
      <c r="I11" s="162" t="str">
        <f>+G11&amp;H11</f>
        <v>Talento_Humano</v>
      </c>
    </row>
    <row r="12" spans="1:9" s="11" customFormat="1" ht="122.25" customHeight="1" x14ac:dyDescent="0.25">
      <c r="A12" s="2" t="s">
        <v>12</v>
      </c>
      <c r="B12" s="2" t="s">
        <v>120</v>
      </c>
      <c r="C12" s="2" t="s">
        <v>264</v>
      </c>
      <c r="D12" s="293" t="s">
        <v>265</v>
      </c>
      <c r="E12" s="291" t="str">
        <f t="shared" ref="E12:E14" si="0">+CONCATENATE(B12," ",C12," ",D12)</f>
        <v>Posibilidad de pérdida Económica y Reputacional por celebración de contratos sin cumplir los requisitos legales debido a revisión deficiente de los procesos y una indebida aplicación de la normatividad que regula la materia</v>
      </c>
      <c r="F12" s="3" t="s">
        <v>143</v>
      </c>
      <c r="G12" s="3" t="s">
        <v>58</v>
      </c>
      <c r="H12" s="162" t="str">
        <f>+IF(F12='11 FORMULAS'!$B$4,'11 FORMULAS'!$C$4,IF(F12='11 FORMULAS'!$B$6,'11 FORMULAS'!$C$6,IF(F12='11 FORMULAS'!$B$8,'11 FORMULAS'!$C$8,IF(F12='11 FORMULAS'!$B$10,'11 FORMULAS'!$C$10,""))))</f>
        <v/>
      </c>
      <c r="I12" s="162" t="str">
        <f t="shared" ref="I12:I14" si="1">+G12&amp;H12</f>
        <v>Talento_Humano</v>
      </c>
    </row>
    <row r="13" spans="1:9" ht="99.75" x14ac:dyDescent="0.25">
      <c r="A13" s="2" t="s">
        <v>13</v>
      </c>
      <c r="B13" s="2" t="s">
        <v>120</v>
      </c>
      <c r="C13" s="2" t="s">
        <v>268</v>
      </c>
      <c r="D13" s="293" t="s">
        <v>269</v>
      </c>
      <c r="E13" s="291" t="str">
        <f t="shared" si="0"/>
        <v>Posibilidad de pérdida Económica y Reputacional Por direccionamiento de un proceso de contratación en favor de un tercero debido a la incorporación de condiciones restrictivas en el proceso de contratación</v>
      </c>
      <c r="F13" s="3" t="s">
        <v>140</v>
      </c>
      <c r="G13" s="3"/>
      <c r="H13" s="162" t="str">
        <f>+IF(F13='11 FORMULAS'!$B$4,'11 FORMULAS'!$C$4,IF(F13='11 FORMULAS'!$B$6,'11 FORMULAS'!$C$6,IF(F13='11 FORMULAS'!$B$8,'11 FORMULAS'!$C$8,IF(F13='11 FORMULAS'!$B$10,'11 FORMULAS'!$C$10,""))))</f>
        <v>Talento_Humano</v>
      </c>
      <c r="I13" s="162" t="str">
        <f t="shared" si="1"/>
        <v>Talento_Humano</v>
      </c>
    </row>
    <row r="14" spans="1:9" ht="128.25" x14ac:dyDescent="0.25">
      <c r="A14" s="2" t="s">
        <v>14</v>
      </c>
      <c r="B14" s="2" t="s">
        <v>119</v>
      </c>
      <c r="C14" s="2" t="s">
        <v>274</v>
      </c>
      <c r="D14" s="2" t="s">
        <v>275</v>
      </c>
      <c r="E14" s="147" t="str">
        <f t="shared" si="0"/>
        <v>Posibilidad de pérdida Reputacional Por atención inoportuna (por fuera de términos) de las distintas actuaciones que deben surtirse en los procesos judiciales, tramites extrajudiciales y administrativos a cargo Debido a un indebido control de los términos de los procesos por parte de los apoderados.</v>
      </c>
      <c r="F14" s="3" t="s">
        <v>138</v>
      </c>
      <c r="G14" s="3"/>
      <c r="H14" s="162" t="str">
        <f>+IF(F14='11 FORMULAS'!$B$4,'11 FORMULAS'!$C$4,IF(F14='11 FORMULAS'!$B$6,'11 FORMULAS'!$C$6,IF(F14='11 FORMULAS'!$B$8,'11 FORMULAS'!$C$8,IF(F14='11 FORMULAS'!$B$10,'11 FORMULAS'!$C$10,""))))</f>
        <v>Procesos</v>
      </c>
      <c r="I14" s="162" t="str">
        <f t="shared" si="1"/>
        <v>Procesos</v>
      </c>
    </row>
    <row r="15" spans="1:9" s="12" customFormat="1" ht="18" x14ac:dyDescent="0.25">
      <c r="A15" s="13"/>
      <c r="B15" s="13"/>
      <c r="C15" s="13"/>
      <c r="D15" s="13"/>
      <c r="E15" s="14"/>
      <c r="F15" s="15"/>
      <c r="G15" s="15"/>
    </row>
    <row r="16" spans="1:9" x14ac:dyDescent="0.2">
      <c r="A16" s="9"/>
      <c r="B16" s="9"/>
      <c r="C16" s="9"/>
      <c r="D16" s="9"/>
      <c r="F16" s="9"/>
      <c r="G16" s="161"/>
    </row>
    <row r="17" spans="1:31" x14ac:dyDescent="0.2">
      <c r="A17" s="9"/>
      <c r="B17" s="9"/>
      <c r="C17" s="9"/>
      <c r="D17" s="9"/>
      <c r="F17" s="9"/>
      <c r="G17" s="161"/>
    </row>
    <row r="18" spans="1:31" x14ac:dyDescent="0.25">
      <c r="A18" s="16"/>
      <c r="B18" s="16"/>
      <c r="C18" s="16"/>
      <c r="D18" s="16"/>
      <c r="F18" s="16"/>
      <c r="G18" s="16"/>
    </row>
    <row r="19" spans="1:31" x14ac:dyDescent="0.2">
      <c r="A19" s="9"/>
      <c r="B19" s="9"/>
      <c r="C19" s="9"/>
      <c r="D19" s="9"/>
      <c r="F19" s="9"/>
      <c r="G19" s="161"/>
    </row>
    <row r="20" spans="1:31" x14ac:dyDescent="0.2">
      <c r="A20" s="9"/>
      <c r="B20" s="9"/>
      <c r="C20" s="9"/>
      <c r="D20" s="9"/>
      <c r="F20" s="9"/>
      <c r="G20" s="161"/>
    </row>
    <row r="21" spans="1:31" x14ac:dyDescent="0.2">
      <c r="A21" s="9"/>
      <c r="B21" s="9"/>
      <c r="C21" s="9"/>
      <c r="D21" s="9"/>
      <c r="F21" s="9"/>
      <c r="G21" s="161"/>
    </row>
    <row r="25" spans="1:31" ht="14.25" customHeight="1" x14ac:dyDescent="0.25"/>
    <row r="29" spans="1:31" ht="14.25" customHeight="1" x14ac:dyDescent="0.25">
      <c r="AC29" s="17"/>
    </row>
    <row r="30" spans="1:31" x14ac:dyDescent="0.25">
      <c r="AE30" s="17"/>
    </row>
    <row r="31" spans="1:31" x14ac:dyDescent="0.25">
      <c r="AE31" s="17"/>
    </row>
    <row r="32" spans="1:31" x14ac:dyDescent="0.25">
      <c r="AE32" s="17"/>
    </row>
    <row r="33" spans="31:31" x14ac:dyDescent="0.25">
      <c r="AE33" s="17"/>
    </row>
    <row r="34" spans="31:31" x14ac:dyDescent="0.25">
      <c r="AE34" s="17"/>
    </row>
    <row r="35" spans="31:31" x14ac:dyDescent="0.25">
      <c r="AE35" s="17"/>
    </row>
    <row r="36" spans="31:31" x14ac:dyDescent="0.25">
      <c r="AE36" s="17"/>
    </row>
    <row r="37" spans="31:31" ht="14.25" customHeight="1" x14ac:dyDescent="0.25">
      <c r="AE37" s="17"/>
    </row>
    <row r="38" spans="31:31" x14ac:dyDescent="0.25">
      <c r="AE38" s="17"/>
    </row>
  </sheetData>
  <autoFilter ref="A9:I10">
    <filterColumn colId="5" showButton="0"/>
  </autoFilter>
  <mergeCells count="10">
    <mergeCell ref="A1:A4"/>
    <mergeCell ref="A9:A10"/>
    <mergeCell ref="E9:E10"/>
    <mergeCell ref="B1:H4"/>
    <mergeCell ref="B6:I6"/>
    <mergeCell ref="B7:I7"/>
    <mergeCell ref="F9:G9"/>
    <mergeCell ref="B9:B10"/>
    <mergeCell ref="C9:C10"/>
    <mergeCell ref="D9:D10"/>
  </mergeCells>
  <phoneticPr fontId="16" type="noConversion"/>
  <dataValidations count="2">
    <dataValidation type="list" allowBlank="1" showInputMessage="1" showErrorMessage="1" sqref="F15 F11">
      <formula1>Tipo</formula1>
    </dataValidation>
    <dataValidation type="list" allowBlank="1" showInputMessage="1" showErrorMessage="1" sqref="G11:G14">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'11 FORMULAS'!$T$3:$T$6</xm:f>
          </x14:formula1>
          <xm:sqref>B11:B14</xm:sqref>
        </x14:dataValidation>
        <x14:dataValidation type="list" allowBlank="1" showInputMessage="1" showErrorMessage="1">
          <x14:formula1>
            <xm:f>'11 FORMULAS'!$A$4:$A$12</xm:f>
          </x14:formula1>
          <xm:sqref>F12:F14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16"/>
  <sheetViews>
    <sheetView showGridLines="0" zoomScale="55" zoomScaleNormal="55" zoomScaleSheetLayoutView="70" workbookViewId="0">
      <pane ySplit="10" topLeftCell="A11" activePane="bottomLeft" state="frozen"/>
      <selection pane="bottomLeft" activeCell="B15" sqref="B15:B16"/>
    </sheetView>
  </sheetViews>
  <sheetFormatPr baseColWidth="10" defaultColWidth="14.28515625" defaultRowHeight="14.25" x14ac:dyDescent="0.25"/>
  <cols>
    <col min="1" max="1" width="13.7109375" style="10" customWidth="1" collapsed="1"/>
    <col min="2" max="2" width="29.28515625" style="44" customWidth="1" collapsed="1"/>
    <col min="3" max="3" width="20.28515625" style="44" customWidth="1" collapsed="1"/>
    <col min="4" max="4" width="17" style="10" customWidth="1" collapsed="1"/>
    <col min="5" max="5" width="14" style="21" customWidth="1" collapsed="1"/>
    <col min="6" max="6" width="14.28515625" style="10" customWidth="1" collapsed="1"/>
    <col min="7" max="7" width="13.5703125" style="21" customWidth="1" collapsed="1"/>
    <col min="8" max="8" width="11.140625" style="21" customWidth="1" collapsed="1"/>
    <col min="9" max="9" width="10.5703125" style="21" customWidth="1" collapsed="1"/>
    <col min="10" max="10" width="22.7109375" style="21" customWidth="1" collapsed="1"/>
    <col min="11" max="12" width="10.140625" style="21" customWidth="1" collapsed="1"/>
    <col min="13" max="14" width="16.140625" style="191" customWidth="1" collapsed="1"/>
    <col min="15" max="15" width="40.85546875" style="10" customWidth="1" collapsed="1"/>
    <col min="16" max="16" width="21.7109375" style="10" customWidth="1" collapsed="1"/>
    <col min="17" max="17" width="32.85546875" style="10" customWidth="1" collapsed="1"/>
    <col min="18" max="18" width="9.5703125" style="44" customWidth="1" collapsed="1"/>
    <col min="19" max="19" width="8.85546875" style="44" customWidth="1" collapsed="1"/>
    <col min="20" max="20" width="17.85546875" style="10" customWidth="1" collapsed="1"/>
    <col min="21" max="21" width="5.5703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68"/>
      <c r="B1" s="375" t="str">
        <f>+'2 CONTEXTO E IDENTIFICACIÓN'!B1</f>
        <v>MAPA RIESGOS OPERATIVOS  POR PROCESOS</v>
      </c>
      <c r="C1" s="375"/>
      <c r="D1" s="375"/>
      <c r="E1" s="375"/>
      <c r="F1" s="375"/>
      <c r="G1" s="375"/>
      <c r="H1" s="375"/>
      <c r="I1" s="375"/>
      <c r="J1" s="375"/>
      <c r="K1" s="375"/>
      <c r="L1" s="375"/>
      <c r="M1" s="377" t="str">
        <f>+'2 CONTEXTO E IDENTIFICACIÓN'!I1</f>
        <v xml:space="preserve">Código: </v>
      </c>
      <c r="N1" s="377"/>
    </row>
    <row r="2" spans="1:25" ht="18" customHeight="1" x14ac:dyDescent="0.25">
      <c r="A2" s="368"/>
      <c r="B2" s="375"/>
      <c r="C2" s="375"/>
      <c r="D2" s="375"/>
      <c r="E2" s="375"/>
      <c r="F2" s="375"/>
      <c r="G2" s="375"/>
      <c r="H2" s="375"/>
      <c r="I2" s="375"/>
      <c r="J2" s="375"/>
      <c r="K2" s="375"/>
      <c r="L2" s="375"/>
      <c r="M2" s="377" t="str">
        <f>+'2 CONTEXTO E IDENTIFICACIÓN'!I2</f>
        <v xml:space="preserve">Fecha: </v>
      </c>
      <c r="N2" s="377"/>
    </row>
    <row r="3" spans="1:25" ht="18" customHeight="1" x14ac:dyDescent="0.25">
      <c r="A3" s="368"/>
      <c r="B3" s="375"/>
      <c r="C3" s="375"/>
      <c r="D3" s="375"/>
      <c r="E3" s="375"/>
      <c r="F3" s="375"/>
      <c r="G3" s="375"/>
      <c r="H3" s="375"/>
      <c r="I3" s="375"/>
      <c r="J3" s="375"/>
      <c r="K3" s="375"/>
      <c r="L3" s="375"/>
      <c r="M3" s="377" t="str">
        <f>+'2 CONTEXTO E IDENTIFICACIÓN'!I3</f>
        <v>Versión: 001</v>
      </c>
      <c r="N3" s="377"/>
    </row>
    <row r="4" spans="1:25" s="9" customFormat="1" ht="18" customHeight="1" x14ac:dyDescent="0.2">
      <c r="A4" s="368"/>
      <c r="B4" s="375"/>
      <c r="C4" s="375"/>
      <c r="D4" s="375"/>
      <c r="E4" s="375"/>
      <c r="F4" s="375"/>
      <c r="G4" s="375"/>
      <c r="H4" s="375"/>
      <c r="I4" s="375"/>
      <c r="J4" s="375"/>
      <c r="K4" s="375"/>
      <c r="L4" s="375"/>
      <c r="M4" s="377" t="str">
        <f>+'2 CONTEXTO E IDENTIFICACIÓN'!I4</f>
        <v>Página:</v>
      </c>
      <c r="N4" s="377"/>
      <c r="R4" s="169"/>
      <c r="S4" s="169"/>
    </row>
    <row r="5" spans="1:25" s="9" customFormat="1" ht="15" x14ac:dyDescent="0.2">
      <c r="A5" s="208"/>
      <c r="B5" s="22"/>
      <c r="C5" s="196"/>
      <c r="D5" s="46"/>
      <c r="E5" s="20"/>
      <c r="F5" s="10"/>
      <c r="G5" s="20"/>
      <c r="H5" s="20"/>
      <c r="I5" s="10"/>
      <c r="J5" s="20"/>
      <c r="K5" s="20"/>
      <c r="L5" s="20"/>
      <c r="M5" s="188"/>
      <c r="N5" s="188"/>
      <c r="R5" s="169"/>
      <c r="S5" s="169"/>
    </row>
    <row r="6" spans="1:25" s="9" customFormat="1" ht="17.25" customHeight="1" x14ac:dyDescent="0.2">
      <c r="A6" s="19" t="s">
        <v>135</v>
      </c>
      <c r="B6" s="376" t="str">
        <f>+IF('2 CONTEXTO E IDENTIFICACIÓN'!$B$6="","",'2 CONTEXTO E IDENTIFICACIÓN'!$B$6)</f>
        <v xml:space="preserve">Proceso Jurídico  </v>
      </c>
      <c r="C6" s="376"/>
      <c r="D6" s="376"/>
      <c r="E6" s="376"/>
      <c r="F6" s="376"/>
      <c r="G6" s="376"/>
      <c r="H6" s="376"/>
      <c r="I6" s="376"/>
      <c r="J6" s="376"/>
      <c r="K6" s="376"/>
      <c r="L6" s="376"/>
      <c r="M6" s="376"/>
      <c r="N6" s="376"/>
      <c r="R6" s="169"/>
      <c r="S6" s="169"/>
    </row>
    <row r="7" spans="1:25" s="9" customFormat="1" ht="17.25" customHeight="1" thickBot="1" x14ac:dyDescent="0.25">
      <c r="A7" s="46"/>
      <c r="B7" s="46"/>
      <c r="C7" s="46"/>
      <c r="D7" s="46"/>
      <c r="E7" s="20"/>
      <c r="F7" s="10"/>
      <c r="G7" s="20"/>
      <c r="H7" s="20"/>
      <c r="I7" s="10"/>
      <c r="J7" s="20"/>
      <c r="K7" s="20"/>
      <c r="R7" s="169"/>
      <c r="S7" s="169"/>
    </row>
    <row r="8" spans="1:25" s="9" customFormat="1" ht="15" thickBot="1" x14ac:dyDescent="0.25">
      <c r="A8" s="198"/>
      <c r="B8" s="198"/>
      <c r="C8" s="198"/>
      <c r="D8" s="198"/>
      <c r="E8" s="23"/>
      <c r="F8" s="23"/>
      <c r="G8" s="369" t="s">
        <v>57</v>
      </c>
      <c r="H8" s="370"/>
      <c r="I8" s="370"/>
      <c r="J8" s="370"/>
      <c r="K8" s="370"/>
      <c r="L8" s="370"/>
      <c r="M8" s="370"/>
      <c r="N8" s="371"/>
      <c r="R8" s="169"/>
      <c r="S8" s="169"/>
    </row>
    <row r="9" spans="1:25" s="24" customFormat="1" ht="14.1" customHeight="1" thickBot="1" x14ac:dyDescent="0.3">
      <c r="A9" s="278"/>
      <c r="B9" s="279"/>
      <c r="C9" s="369" t="s">
        <v>63</v>
      </c>
      <c r="D9" s="370"/>
      <c r="E9" s="370"/>
      <c r="F9" s="371"/>
      <c r="G9" s="372" t="s">
        <v>150</v>
      </c>
      <c r="H9" s="373"/>
      <c r="I9" s="374"/>
      <c r="J9" s="372" t="s">
        <v>45</v>
      </c>
      <c r="K9" s="373"/>
      <c r="L9" s="374"/>
      <c r="M9" s="372" t="s">
        <v>177</v>
      </c>
      <c r="N9" s="374"/>
      <c r="P9" s="364" t="s">
        <v>2</v>
      </c>
      <c r="Q9" s="365"/>
      <c r="R9" s="366"/>
      <c r="S9" s="366"/>
      <c r="T9" s="367"/>
      <c r="V9" s="361" t="s">
        <v>4</v>
      </c>
      <c r="W9" s="362"/>
      <c r="X9" s="362"/>
      <c r="Y9" s="363"/>
    </row>
    <row r="10" spans="1:25" s="175" customFormat="1" ht="45" x14ac:dyDescent="0.25">
      <c r="A10" s="280" t="s">
        <v>175</v>
      </c>
      <c r="B10" s="281" t="s">
        <v>174</v>
      </c>
      <c r="C10" s="282" t="s">
        <v>178</v>
      </c>
      <c r="D10" s="283" t="s">
        <v>34</v>
      </c>
      <c r="E10" s="284" t="s">
        <v>173</v>
      </c>
      <c r="F10" s="285" t="s">
        <v>176</v>
      </c>
      <c r="G10" s="286" t="s">
        <v>150</v>
      </c>
      <c r="H10" s="287" t="s">
        <v>235</v>
      </c>
      <c r="I10" s="288" t="s">
        <v>33</v>
      </c>
      <c r="J10" s="286" t="s">
        <v>45</v>
      </c>
      <c r="K10" s="287" t="s">
        <v>235</v>
      </c>
      <c r="L10" s="288" t="s">
        <v>33</v>
      </c>
      <c r="M10" s="286" t="s">
        <v>152</v>
      </c>
      <c r="N10" s="289" t="s">
        <v>151</v>
      </c>
      <c r="P10" s="25" t="s">
        <v>33</v>
      </c>
      <c r="Q10" s="26" t="s">
        <v>34</v>
      </c>
      <c r="R10" s="166" t="s">
        <v>149</v>
      </c>
      <c r="S10" s="166" t="s">
        <v>148</v>
      </c>
      <c r="T10" s="27" t="s">
        <v>35</v>
      </c>
      <c r="V10" s="25" t="s">
        <v>33</v>
      </c>
      <c r="W10" s="26" t="s">
        <v>44</v>
      </c>
      <c r="X10" s="26" t="s">
        <v>62</v>
      </c>
      <c r="Y10" s="27" t="s">
        <v>45</v>
      </c>
    </row>
    <row r="11" spans="1:25" ht="85.5" x14ac:dyDescent="0.25">
      <c r="A11" s="28" t="str">
        <f>'2 CONTEXTO E IDENTIFICACIÓN'!A11</f>
        <v>R1</v>
      </c>
      <c r="B11" s="185" t="str">
        <f>+'2 CONTEXTO E IDENTIFICACIÓN'!E11</f>
        <v>Posibilidad de pérdida Económica y Reputacional por emisión de conceptos juridicos erroneos debido a capacitación insuficiente en actualización normativa</v>
      </c>
      <c r="C11" s="186">
        <v>14</v>
      </c>
      <c r="D11" s="170" t="str">
        <f t="shared" ref="D11:D16" si="0">+IF(C11="","",IF(C11&lt;=$S$11,$Q$11,IF(C11&lt;=$S$12,$Q$12,IF(C11&lt;=$S$13,$Q$13,IF(C11&lt;=$S$14,$Q$14,IF(C11&gt;=$R$15,$Q$15,""))))))</f>
        <v>La actividad que conlleva el riesgo se ejecuta de 3 a 24 veces por año</v>
      </c>
      <c r="E11" s="171">
        <f t="shared" ref="E11:E16" si="1">+IF(D11="","",IF(D11=$Q$11,$T$11,IF(D11=$Q$12,$T$12,IF(D11=$Q$13,$T$13,IF(D11=$Q$14,$T$14,IF(D11=$Q$15,$T$15))))))</f>
        <v>0.4</v>
      </c>
      <c r="F11" s="29" t="str">
        <f t="shared" ref="F11:F16" si="2">+IF(D11="","",IF(D11=$Q$11,$P$11,IF(D11=$Q$12,$P$12,IF(D11=$Q$13,$P$13,IF(D11=$Q$14,$P$14,IF(D11=$Q$15,$P$15))))))</f>
        <v>Baja</v>
      </c>
      <c r="G11" s="174" t="s">
        <v>64</v>
      </c>
      <c r="H11" s="172">
        <f>+IF(G11="","",IF(G11="N/A","",IF(OR(G11=$X$11,G11=$Y$11),$W$11,IF(OR(G11=$X$12,G11=$Y$12),$W$12,IF(OR(G11=$X$13,G11=$Y$13),$W$13,IF(OR(G11=$X$14,G11=$Y$14),$W$14,IF(OR(G11=$X$15,G11=$Y$15),$W$15)))))))</f>
        <v>0.2</v>
      </c>
      <c r="I11" s="173" t="str">
        <f t="shared" ref="I11:I16" si="3">+IF(G11="","",IF(G11="N/A","",IF(OR(G11=$X$11,G11=$Y$11),$V$11,IF(OR(G11=$X$12,G11=$Y$12),$V$12,IF(OR(G11=$X$13,G11=$Y$13),$V$13,IF(OR(G11=$X$14,G11=$Y$14),$V$14,IF(OR(G11=$X$15,G11=$Y$15),$V$15)))))))</f>
        <v>Leve</v>
      </c>
      <c r="J11" s="174" t="s">
        <v>51</v>
      </c>
      <c r="K11" s="172">
        <f t="shared" ref="K11:K16" si="4">+IF(J11="","",IF(J11="N/A","",IF(OR(J11=$X$11,J11=$Y$11),$W$11,IF(OR(J11=$X$12,J11=$Y$12),$W$12,IF(OR(J11=$X$13,J11=$Y$13),$W$13,IF(OR(J11=$X$14,J11=$Y$14),$W$14,IF(OR(J11=$X$15,J11=$Y$15),$W$15)))))))</f>
        <v>0.6</v>
      </c>
      <c r="L11" s="173" t="str">
        <f t="shared" ref="L11:L16" si="5">+IF(J11="","",IF(J11="N/A","",IF(OR(J11=$X$11,J11=$Y$11),$V$11,IF(OR(J11=$X$12,J11=$Y$12),$V$12,IF(OR(J11=$X$13,J11=$Y$13),$V$13,IF(OR(J11=$X$14,J11=$Y$14),$V$14,IF(OR(J11=$X$15,J11=$Y$15),$V$15)))))))</f>
        <v>Moderado</v>
      </c>
      <c r="M11" s="189">
        <f>+IF(H11="",K11,IF(K11="",H11,IF(H11&gt;K11,H11,K11)))</f>
        <v>0.6</v>
      </c>
      <c r="N11" s="190" t="str">
        <f>+IF(M11="","",IF(M11=$W$11,$V$11,IF(M11=$W$12,$V$12,IF(M11=$W$13,$V$13,IF(M11=$W$14,$V$14,IF(M11=$W$15,$V$15))))))</f>
        <v>Moderado</v>
      </c>
      <c r="P11" s="30" t="s">
        <v>36</v>
      </c>
      <c r="Q11" s="31" t="s">
        <v>37</v>
      </c>
      <c r="R11" s="167">
        <v>0</v>
      </c>
      <c r="S11" s="167">
        <v>2</v>
      </c>
      <c r="T11" s="32">
        <v>0.2</v>
      </c>
      <c r="V11" s="30" t="s">
        <v>46</v>
      </c>
      <c r="W11" s="33">
        <v>0.2</v>
      </c>
      <c r="X11" s="31" t="s">
        <v>64</v>
      </c>
      <c r="Y11" s="34" t="s">
        <v>47</v>
      </c>
    </row>
    <row r="12" spans="1:25" ht="128.25" x14ac:dyDescent="0.25">
      <c r="A12" s="28" t="str">
        <f>'2 CONTEXTO E IDENTIFICACIÓN'!A12</f>
        <v>R2</v>
      </c>
      <c r="B12" s="185" t="str">
        <f>+'2 CONTEXTO E IDENTIFICACIÓN'!E12</f>
        <v>Posibilidad de pérdida Económica y Reputacional por celebración de contratos sin cumplir los requisitos legales debido a revisión deficiente de los procesos y una indebida aplicación de la normatividad que regula la materia</v>
      </c>
      <c r="C12" s="187">
        <v>60</v>
      </c>
      <c r="D12" s="170" t="str">
        <f t="shared" si="0"/>
        <v>La actividad que conlleva el riesgo se ejecuta de 24 a 500 veces por año</v>
      </c>
      <c r="E12" s="171">
        <f t="shared" si="1"/>
        <v>0.6</v>
      </c>
      <c r="F12" s="29" t="str">
        <f t="shared" si="2"/>
        <v>Media</v>
      </c>
      <c r="G12" s="174" t="s">
        <v>48</v>
      </c>
      <c r="H12" s="172">
        <f t="shared" ref="H12:H16" si="6">+IF(G12="","",IF(G12="N/A","",IF(OR(G12=$X$11,G12=$Y$11),$W$11,IF(OR(G12=$X$12,G12=$Y$12),$W$12,IF(OR(G12=$X$13,G12=$Y$13),$W$13,IF(OR(G12=$X$14,G12=$Y$14),$W$14,IF(OR(G12=$X$15,G12=$Y$15),$W$15)))))))</f>
        <v>0.4</v>
      </c>
      <c r="I12" s="173" t="str">
        <f t="shared" si="3"/>
        <v>Menor</v>
      </c>
      <c r="J12" s="174" t="s">
        <v>53</v>
      </c>
      <c r="K12" s="172">
        <f t="shared" si="4"/>
        <v>0.8</v>
      </c>
      <c r="L12" s="173" t="str">
        <f t="shared" si="5"/>
        <v>Mayor</v>
      </c>
      <c r="M12" s="189">
        <f>+IF(H12="",K12,IF(K12="",H12,IF(H12&gt;K12,H12,K12)))</f>
        <v>0.8</v>
      </c>
      <c r="N12" s="190" t="str">
        <f t="shared" ref="N12:N16" si="7">+IF(M12="","",IF(M12=$W$11,$V$11,IF(M12=$W$12,$V$12,IF(M12=$W$13,$V$13,IF(M12=$W$14,$V$14,IF(M12=$W$15,$V$15))))))</f>
        <v>Mayor</v>
      </c>
      <c r="P12" s="35" t="s">
        <v>38</v>
      </c>
      <c r="Q12" s="36" t="s">
        <v>39</v>
      </c>
      <c r="R12" s="167">
        <v>3</v>
      </c>
      <c r="S12" s="167">
        <v>24</v>
      </c>
      <c r="T12" s="32">
        <v>0.4</v>
      </c>
      <c r="V12" s="35" t="s">
        <v>7</v>
      </c>
      <c r="W12" s="33">
        <v>0.4</v>
      </c>
      <c r="X12" s="36" t="s">
        <v>48</v>
      </c>
      <c r="Y12" s="37" t="s">
        <v>49</v>
      </c>
    </row>
    <row r="13" spans="1:25" ht="114" x14ac:dyDescent="0.25">
      <c r="A13" s="28" t="str">
        <f>'2 CONTEXTO E IDENTIFICACIÓN'!A13</f>
        <v>R3</v>
      </c>
      <c r="B13" s="185" t="str">
        <f>+'2 CONTEXTO E IDENTIFICACIÓN'!E13</f>
        <v>Posibilidad de pérdida Económica y Reputacional Por direccionamiento de un proceso de contratación en favor de un tercero debido a la incorporación de condiciones restrictivas en el proceso de contratación</v>
      </c>
      <c r="C13" s="187">
        <v>60</v>
      </c>
      <c r="D13" s="170" t="str">
        <f t="shared" si="0"/>
        <v>La actividad que conlleva el riesgo se ejecuta de 24 a 500 veces por año</v>
      </c>
      <c r="E13" s="171">
        <f t="shared" si="1"/>
        <v>0.6</v>
      </c>
      <c r="F13" s="29" t="str">
        <f t="shared" si="2"/>
        <v>Media</v>
      </c>
      <c r="G13" s="174" t="s">
        <v>48</v>
      </c>
      <c r="H13" s="172">
        <f t="shared" si="6"/>
        <v>0.4</v>
      </c>
      <c r="I13" s="173" t="str">
        <f t="shared" si="3"/>
        <v>Menor</v>
      </c>
      <c r="J13" s="174" t="s">
        <v>51</v>
      </c>
      <c r="K13" s="172">
        <f t="shared" si="4"/>
        <v>0.6</v>
      </c>
      <c r="L13" s="173" t="str">
        <f t="shared" si="5"/>
        <v>Moderado</v>
      </c>
      <c r="M13" s="189">
        <f t="shared" ref="M13:M16" si="8">+IF(H13="",K13,IF(K13="",H13,IF(H13&gt;K13,H13,K13)))</f>
        <v>0.6</v>
      </c>
      <c r="N13" s="190" t="str">
        <f t="shared" si="7"/>
        <v>Moderado</v>
      </c>
      <c r="P13" s="38" t="s">
        <v>40</v>
      </c>
      <c r="Q13" s="36" t="s">
        <v>41</v>
      </c>
      <c r="R13" s="167">
        <v>25</v>
      </c>
      <c r="S13" s="167">
        <v>500</v>
      </c>
      <c r="T13" s="32">
        <v>0.6</v>
      </c>
      <c r="V13" s="38" t="s">
        <v>5</v>
      </c>
      <c r="W13" s="33">
        <v>0.6</v>
      </c>
      <c r="X13" s="36" t="s">
        <v>50</v>
      </c>
      <c r="Y13" s="37" t="s">
        <v>51</v>
      </c>
    </row>
    <row r="14" spans="1:25" ht="185.25" x14ac:dyDescent="0.25">
      <c r="A14" s="28" t="str">
        <f>'2 CONTEXTO E IDENTIFICACIÓN'!A14</f>
        <v>R4</v>
      </c>
      <c r="B14" s="185" t="str">
        <f>+'2 CONTEXTO E IDENTIFICACIÓN'!E14</f>
        <v>Posibilidad de pérdida Reputacional Por atención inoportuna (por fuera de términos) de las distintas actuaciones que deben surtirse en los procesos judiciales, tramites extrajudiciales y administrativos a cargo Debido a un indebido control de los términos de los procesos por parte de los apoderados.</v>
      </c>
      <c r="C14" s="187">
        <v>50</v>
      </c>
      <c r="D14" s="170" t="str">
        <f t="shared" si="0"/>
        <v>La actividad que conlleva el riesgo se ejecuta de 24 a 500 veces por año</v>
      </c>
      <c r="E14" s="171">
        <f t="shared" si="1"/>
        <v>0.6</v>
      </c>
      <c r="F14" s="29" t="str">
        <f t="shared" si="2"/>
        <v>Media</v>
      </c>
      <c r="G14" s="174" t="s">
        <v>122</v>
      </c>
      <c r="H14" s="172" t="str">
        <f t="shared" ref="H14" si="9">+IF(G14="","",IF(G14="N/A","",IF(OR(G14=$X$11,G14=$Y$11),$W$11,IF(OR(G14=$X$12,G14=$Y$12),$W$12,IF(OR(G14=$X$13,G14=$Y$13),$W$13,IF(OR(G14=$X$14,G14=$Y$14),$W$14,IF(OR(G14=$X$15,G14=$Y$15),$W$15)))))))</f>
        <v/>
      </c>
      <c r="I14" s="173" t="str">
        <f t="shared" ref="I14" si="10">+IF(G14="","",IF(G14="N/A","",IF(OR(G14=$X$11,G14=$Y$11),$V$11,IF(OR(G14=$X$12,G14=$Y$12),$V$12,IF(OR(G14=$X$13,G14=$Y$13),$V$13,IF(OR(G14=$X$14,G14=$Y$14),$V$14,IF(OR(G14=$X$15,G14=$Y$15),$V$15)))))))</f>
        <v/>
      </c>
      <c r="J14" s="174" t="s">
        <v>51</v>
      </c>
      <c r="K14" s="172">
        <f t="shared" si="4"/>
        <v>0.6</v>
      </c>
      <c r="L14" s="173" t="str">
        <f t="shared" si="5"/>
        <v>Moderado</v>
      </c>
      <c r="M14" s="189">
        <f t="shared" si="8"/>
        <v>0.6</v>
      </c>
      <c r="N14" s="190" t="str">
        <f t="shared" si="7"/>
        <v>Moderado</v>
      </c>
      <c r="P14" s="39" t="s">
        <v>42</v>
      </c>
      <c r="Q14" s="36" t="s">
        <v>60</v>
      </c>
      <c r="R14" s="167">
        <v>5001</v>
      </c>
      <c r="S14" s="167">
        <v>5000</v>
      </c>
      <c r="T14" s="32">
        <v>0.8</v>
      </c>
      <c r="V14" s="39" t="s">
        <v>6</v>
      </c>
      <c r="W14" s="33">
        <v>0.8</v>
      </c>
      <c r="X14" s="36" t="s">
        <v>52</v>
      </c>
      <c r="Y14" s="37" t="s">
        <v>53</v>
      </c>
    </row>
    <row r="15" spans="1:25" ht="73.5" customHeight="1" x14ac:dyDescent="0.25">
      <c r="A15" s="28"/>
      <c r="B15" s="185"/>
      <c r="C15" s="187"/>
      <c r="D15" s="170" t="str">
        <f t="shared" si="0"/>
        <v/>
      </c>
      <c r="E15" s="171" t="str">
        <f t="shared" si="1"/>
        <v/>
      </c>
      <c r="F15" s="29" t="str">
        <f t="shared" si="2"/>
        <v/>
      </c>
      <c r="G15" s="174"/>
      <c r="H15" s="172" t="str">
        <f t="shared" si="6"/>
        <v/>
      </c>
      <c r="I15" s="173" t="str">
        <f t="shared" si="3"/>
        <v/>
      </c>
      <c r="J15" s="174"/>
      <c r="K15" s="172" t="str">
        <f t="shared" si="4"/>
        <v/>
      </c>
      <c r="L15" s="173" t="str">
        <f t="shared" si="5"/>
        <v/>
      </c>
      <c r="M15" s="189" t="str">
        <f t="shared" si="8"/>
        <v/>
      </c>
      <c r="N15" s="190" t="str">
        <f t="shared" si="7"/>
        <v/>
      </c>
      <c r="P15" s="40" t="s">
        <v>43</v>
      </c>
      <c r="Q15" s="36" t="s">
        <v>61</v>
      </c>
      <c r="R15" s="167">
        <v>5001</v>
      </c>
      <c r="S15" s="167"/>
      <c r="T15" s="32">
        <v>1</v>
      </c>
      <c r="V15" s="40" t="s">
        <v>54</v>
      </c>
      <c r="W15" s="33">
        <v>1</v>
      </c>
      <c r="X15" s="36" t="s">
        <v>55</v>
      </c>
      <c r="Y15" s="37" t="s">
        <v>56</v>
      </c>
    </row>
    <row r="16" spans="1:25" ht="73.5" customHeight="1" thickBot="1" x14ac:dyDescent="0.3">
      <c r="A16" s="28"/>
      <c r="B16" s="185"/>
      <c r="C16" s="187"/>
      <c r="D16" s="170" t="str">
        <f t="shared" si="0"/>
        <v/>
      </c>
      <c r="E16" s="171" t="str">
        <f t="shared" si="1"/>
        <v/>
      </c>
      <c r="F16" s="29" t="str">
        <f t="shared" si="2"/>
        <v/>
      </c>
      <c r="G16" s="174"/>
      <c r="H16" s="172" t="str">
        <f t="shared" si="6"/>
        <v/>
      </c>
      <c r="I16" s="173" t="str">
        <f t="shared" si="3"/>
        <v/>
      </c>
      <c r="J16" s="174"/>
      <c r="K16" s="172" t="str">
        <f t="shared" si="4"/>
        <v/>
      </c>
      <c r="L16" s="173" t="str">
        <f t="shared" si="5"/>
        <v/>
      </c>
      <c r="M16" s="189" t="str">
        <f t="shared" si="8"/>
        <v/>
      </c>
      <c r="N16" s="190" t="str">
        <f t="shared" si="7"/>
        <v/>
      </c>
      <c r="P16" s="41"/>
      <c r="Q16" s="42"/>
      <c r="R16" s="168"/>
      <c r="S16" s="168"/>
      <c r="T16" s="43"/>
      <c r="V16" s="41"/>
      <c r="W16" s="42"/>
      <c r="X16" s="42" t="s">
        <v>122</v>
      </c>
      <c r="Y16" s="43" t="s">
        <v>122</v>
      </c>
    </row>
  </sheetData>
  <autoFilter ref="A10:N1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16 G11:G16">
    <cfRule type="cellIs" dxfId="132" priority="1" operator="equal">
      <formula>$T$11</formula>
    </cfRule>
    <cfRule type="cellIs" dxfId="131" priority="2" operator="equal">
      <formula>$T$12</formula>
    </cfRule>
    <cfRule type="cellIs" dxfId="130" priority="3" operator="equal">
      <formula>$T$13</formula>
    </cfRule>
    <cfRule type="cellIs" dxfId="129" priority="4" operator="equal">
      <formula>$T$14</formula>
    </cfRule>
    <cfRule type="cellIs" dxfId="128" priority="5" operator="equal">
      <formula>$T$15</formula>
    </cfRule>
  </conditionalFormatting>
  <conditionalFormatting sqref="F11:F16">
    <cfRule type="cellIs" dxfId="127" priority="159" operator="equal">
      <formula>$P$11</formula>
    </cfRule>
    <cfRule type="cellIs" dxfId="126" priority="160" operator="equal">
      <formula>$P$12</formula>
    </cfRule>
    <cfRule type="cellIs" dxfId="125" priority="161" operator="equal">
      <formula>$P$13</formula>
    </cfRule>
    <cfRule type="cellIs" dxfId="124" priority="162" operator="equal">
      <formula>$P$14</formula>
    </cfRule>
    <cfRule type="cellIs" dxfId="123" priority="163" operator="equal">
      <formula>$P$15</formula>
    </cfRule>
  </conditionalFormatting>
  <conditionalFormatting sqref="H11:H16">
    <cfRule type="cellIs" dxfId="122" priority="76" operator="equal">
      <formula>$W$11</formula>
    </cfRule>
    <cfRule type="cellIs" dxfId="121" priority="77" operator="equal">
      <formula>$W$12</formula>
    </cfRule>
    <cfRule type="cellIs" dxfId="120" priority="78" operator="equal">
      <formula>$W$13</formula>
    </cfRule>
    <cfRule type="cellIs" dxfId="119" priority="79" operator="equal">
      <formula>$W$14</formula>
    </cfRule>
    <cfRule type="cellIs" dxfId="118" priority="80" operator="equal">
      <formula>$W$15</formula>
    </cfRule>
  </conditionalFormatting>
  <conditionalFormatting sqref="I11:J16">
    <cfRule type="cellIs" dxfId="117" priority="81" operator="equal">
      <formula>$V$11</formula>
    </cfRule>
    <cfRule type="cellIs" dxfId="116" priority="82" operator="equal">
      <formula>$V$12</formula>
    </cfRule>
    <cfRule type="cellIs" dxfId="115" priority="83" operator="equal">
      <formula>$V$13</formula>
    </cfRule>
    <cfRule type="cellIs" dxfId="114" priority="84" operator="equal">
      <formula>$V$14</formula>
    </cfRule>
    <cfRule type="cellIs" dxfId="113" priority="85" operator="equal">
      <formula>$V$15</formula>
    </cfRule>
  </conditionalFormatting>
  <conditionalFormatting sqref="K11:K16">
    <cfRule type="cellIs" dxfId="112" priority="61" operator="equal">
      <formula>$W$11</formula>
    </cfRule>
    <cfRule type="cellIs" dxfId="111" priority="62" operator="equal">
      <formula>$W$12</formula>
    </cfRule>
    <cfRule type="cellIs" dxfId="110" priority="63" operator="equal">
      <formula>$W$13</formula>
    </cfRule>
    <cfRule type="cellIs" dxfId="109" priority="64" operator="equal">
      <formula>$W$14</formula>
    </cfRule>
    <cfRule type="cellIs" dxfId="108" priority="65" operator="equal">
      <formula>$W$15</formula>
    </cfRule>
  </conditionalFormatting>
  <conditionalFormatting sqref="L11:L16">
    <cfRule type="cellIs" dxfId="107" priority="96" operator="equal">
      <formula>$V$11</formula>
    </cfRule>
    <cfRule type="cellIs" dxfId="106" priority="97" operator="equal">
      <formula>$V$12</formula>
    </cfRule>
    <cfRule type="cellIs" dxfId="105" priority="98" operator="equal">
      <formula>$V$13</formula>
    </cfRule>
    <cfRule type="cellIs" dxfId="104" priority="99" operator="equal">
      <formula>$V$14</formula>
    </cfRule>
    <cfRule type="cellIs" dxfId="103" priority="100" operator="equal">
      <formula>$V$15</formula>
    </cfRule>
  </conditionalFormatting>
  <conditionalFormatting sqref="M11:M16">
    <cfRule type="cellIs" dxfId="102" priority="6" operator="equal">
      <formula>$W$11</formula>
    </cfRule>
    <cfRule type="cellIs" dxfId="101" priority="7" operator="equal">
      <formula>$W$12</formula>
    </cfRule>
    <cfRule type="cellIs" dxfId="100" priority="8" operator="equal">
      <formula>$W$13</formula>
    </cfRule>
    <cfRule type="cellIs" dxfId="99" priority="9" operator="equal">
      <formula>$W$14</formula>
    </cfRule>
    <cfRule type="cellIs" dxfId="98" priority="10" operator="equal">
      <formula>$W$15</formula>
    </cfRule>
  </conditionalFormatting>
  <conditionalFormatting sqref="N11:N16">
    <cfRule type="cellIs" dxfId="97" priority="31" operator="equal">
      <formula>$V$11</formula>
    </cfRule>
    <cfRule type="cellIs" dxfId="96" priority="32" operator="equal">
      <formula>$V$12</formula>
    </cfRule>
    <cfRule type="cellIs" dxfId="95" priority="33" operator="equal">
      <formula>$V$13</formula>
    </cfRule>
    <cfRule type="cellIs" dxfId="94" priority="34" operator="equal">
      <formula>$V$14</formula>
    </cfRule>
    <cfRule type="cellIs" dxfId="93"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dataValidation allowBlank="1" showInputMessage="1" showErrorMessage="1" prompt="Es la materialización del riesgo y las consecuencias de su aparición. Su escala es: 5 bajo impacto, 10 medio, 20 alto impacto._x000a_" sqref="IP10:JA10"/>
    <dataValidation type="list" allowBlank="1" showInputMessage="1" showErrorMessage="1" sqref="IU14:JA14 IP11:JA13">
      <formula1>#REF!</formula1>
    </dataValidation>
    <dataValidation type="list" allowBlank="1" showInputMessage="1" showErrorMessage="1" sqref="G11:G16">
      <formula1>Afectación_Económica</formula1>
    </dataValidation>
    <dataValidation type="list" allowBlank="1" showInputMessage="1" showErrorMessage="1" sqref="J11:J16">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zoomScale="59" zoomScaleNormal="59" workbookViewId="0">
      <pane xSplit="1" ySplit="10" topLeftCell="B11" activePane="bottomRight" state="frozen"/>
      <selection pane="topRight" activeCell="B1" sqref="B1"/>
      <selection pane="bottomLeft" activeCell="A7" sqref="A7"/>
      <selection pane="bottomRight" activeCell="B17" sqref="B17"/>
    </sheetView>
  </sheetViews>
  <sheetFormatPr baseColWidth="10" defaultColWidth="14.28515625" defaultRowHeight="12.75" x14ac:dyDescent="0.25"/>
  <cols>
    <col min="1" max="1" width="12.85546875" style="74" customWidth="1" collapsed="1"/>
    <col min="2" max="2" width="32.5703125" style="79" customWidth="1" collapsed="1"/>
    <col min="3" max="3" width="21.28515625" style="74" customWidth="1" collapsed="1"/>
    <col min="4" max="4" width="12.42578125" style="79" customWidth="1" collapsed="1"/>
    <col min="5" max="5" width="21" style="79" customWidth="1" collapsed="1"/>
    <col min="6" max="6" width="3.85546875" style="79" customWidth="1" collapsed="1"/>
    <col min="7" max="7" width="7.42578125" style="79" customWidth="1" collapsed="1"/>
    <col min="8" max="8" width="14" style="79" customWidth="1" collapsed="1"/>
    <col min="9" max="9" width="21.7109375" style="79" customWidth="1" collapsed="1"/>
    <col min="10" max="13" width="12.42578125" style="79" customWidth="1" collapsed="1"/>
    <col min="14" max="14" width="3.85546875" style="79" customWidth="1" collapsed="1"/>
    <col min="15" max="15" width="4.85546875" style="74" customWidth="1" collapsed="1"/>
    <col min="16" max="16" width="6.42578125" style="74" customWidth="1" collapsed="1"/>
    <col min="17" max="17" width="11" style="74" bestFit="1" customWidth="1" collapsed="1"/>
    <col min="18" max="22" width="12" style="74" customWidth="1" collapsed="1"/>
    <col min="23" max="27" width="11.42578125" style="74" customWidth="1" collapsed="1"/>
    <col min="28" max="28" width="5.5703125" style="74" bestFit="1" customWidth="1" collapsed="1"/>
    <col min="29" max="29" width="26.85546875" style="74" customWidth="1" collapsed="1"/>
    <col min="30" max="34" width="22.85546875" style="79" customWidth="1" collapsed="1"/>
    <col min="35" max="35" width="23.42578125" style="74" customWidth="1" collapsed="1"/>
    <col min="36" max="263" width="11.42578125" style="74" customWidth="1" collapsed="1"/>
    <col min="264" max="264" width="12.7109375" style="74" customWidth="1" collapsed="1"/>
    <col min="265" max="265" width="47" style="74" customWidth="1" collapsed="1"/>
    <col min="266" max="266" width="35" style="74" customWidth="1" collapsed="1"/>
    <col min="267" max="16384" width="14.28515625" style="74" collapsed="1"/>
  </cols>
  <sheetData>
    <row r="1" spans="1:36" ht="15" customHeight="1" x14ac:dyDescent="0.25">
      <c r="A1" s="389"/>
      <c r="B1" s="380" t="str">
        <f>+'2 CONTEXTO E IDENTIFICACIÓN'!B1</f>
        <v>MAPA RIESGOS OPERATIVOS  POR PROCESOS</v>
      </c>
      <c r="C1" s="380"/>
      <c r="D1" s="380"/>
      <c r="E1" s="290" t="str">
        <f>+'2 CONTEXTO E IDENTIFICACIÓN'!I1</f>
        <v xml:space="preserve">Código: </v>
      </c>
    </row>
    <row r="2" spans="1:36" ht="15" customHeight="1" x14ac:dyDescent="0.25">
      <c r="A2" s="389"/>
      <c r="B2" s="380"/>
      <c r="C2" s="380"/>
      <c r="D2" s="380"/>
      <c r="E2" s="290" t="str">
        <f>+'2 CONTEXTO E IDENTIFICACIÓN'!I2</f>
        <v xml:space="preserve">Fecha: </v>
      </c>
    </row>
    <row r="3" spans="1:36" s="62" customFormat="1" ht="15" customHeight="1" x14ac:dyDescent="0.2">
      <c r="A3" s="389"/>
      <c r="B3" s="380"/>
      <c r="C3" s="380"/>
      <c r="D3" s="380"/>
      <c r="E3" s="290" t="str">
        <f>+'2 CONTEXTO E IDENTIFICACIÓN'!I3</f>
        <v>Versión: 001</v>
      </c>
      <c r="H3" s="79"/>
      <c r="I3" s="79"/>
      <c r="J3" s="79"/>
      <c r="K3" s="79"/>
      <c r="L3" s="79"/>
      <c r="M3" s="79"/>
      <c r="AD3" s="63"/>
      <c r="AE3" s="63"/>
      <c r="AF3" s="63"/>
      <c r="AG3" s="63"/>
      <c r="AH3" s="63"/>
    </row>
    <row r="4" spans="1:36" s="62" customFormat="1" ht="15" customHeight="1" x14ac:dyDescent="0.2">
      <c r="A4" s="390"/>
      <c r="B4" s="380"/>
      <c r="C4" s="380"/>
      <c r="D4" s="380"/>
      <c r="E4" s="290" t="str">
        <f>+'2 CONTEXTO E IDENTIFICACIÓN'!I4</f>
        <v>Página:</v>
      </c>
      <c r="F4" s="64"/>
      <c r="G4" s="64"/>
      <c r="H4" s="79"/>
      <c r="I4" s="79"/>
      <c r="J4" s="79"/>
      <c r="K4" s="79"/>
      <c r="L4" s="79"/>
      <c r="M4" s="79"/>
      <c r="N4" s="64"/>
      <c r="AD4" s="63"/>
      <c r="AE4" s="63"/>
      <c r="AF4" s="63"/>
      <c r="AG4" s="63"/>
      <c r="AH4" s="63"/>
    </row>
    <row r="5" spans="1:36" s="62" customFormat="1" ht="13.5" customHeight="1" x14ac:dyDescent="0.2">
      <c r="A5" s="66"/>
      <c r="B5" s="64"/>
      <c r="C5" s="46"/>
      <c r="D5" s="65"/>
      <c r="E5" s="64"/>
      <c r="F5" s="64"/>
      <c r="G5" s="64"/>
      <c r="H5" s="79"/>
      <c r="I5" s="79"/>
      <c r="J5" s="79"/>
      <c r="K5" s="79"/>
      <c r="L5" s="79"/>
      <c r="M5" s="79"/>
      <c r="N5" s="64"/>
      <c r="AD5" s="63"/>
      <c r="AE5" s="63"/>
      <c r="AF5" s="63"/>
      <c r="AG5" s="63"/>
      <c r="AH5" s="63"/>
    </row>
    <row r="6" spans="1:36" s="62" customFormat="1" ht="15" x14ac:dyDescent="0.2">
      <c r="A6" s="19" t="s">
        <v>135</v>
      </c>
      <c r="B6" s="376" t="str">
        <f>+IF('2 CONTEXTO E IDENTIFICACIÓN'!$B$6="","",'2 CONTEXTO E IDENTIFICACIÓN'!$B$6)</f>
        <v xml:space="preserve">Proceso Jurídico  </v>
      </c>
      <c r="C6" s="376"/>
      <c r="D6" s="376"/>
      <c r="E6" s="376"/>
      <c r="H6" s="79"/>
      <c r="I6" s="79"/>
      <c r="J6" s="79"/>
      <c r="K6" s="79"/>
      <c r="L6" s="79"/>
      <c r="M6" s="79"/>
      <c r="AD6" s="63"/>
      <c r="AE6" s="63"/>
      <c r="AF6" s="63"/>
      <c r="AG6" s="63"/>
      <c r="AH6" s="63"/>
    </row>
    <row r="7" spans="1:36" s="62" customFormat="1" ht="15.75" thickBot="1" x14ac:dyDescent="0.25">
      <c r="A7" s="199"/>
      <c r="B7" s="198"/>
      <c r="C7" s="199"/>
      <c r="D7" s="198"/>
      <c r="AD7" s="63"/>
      <c r="AE7" s="63"/>
      <c r="AF7" s="63"/>
      <c r="AG7" s="63"/>
      <c r="AH7" s="63"/>
    </row>
    <row r="8" spans="1:36" s="62" customFormat="1" ht="15.75" thickBot="1" x14ac:dyDescent="0.25">
      <c r="A8" s="199"/>
      <c r="B8" s="198"/>
      <c r="C8" s="198"/>
      <c r="D8" s="65"/>
      <c r="G8" s="386" t="s">
        <v>15</v>
      </c>
      <c r="H8" s="387"/>
      <c r="I8" s="387"/>
      <c r="J8" s="387"/>
      <c r="K8" s="387"/>
      <c r="L8" s="387"/>
      <c r="M8" s="388"/>
      <c r="O8" s="67"/>
      <c r="P8" s="67"/>
      <c r="Q8" s="68"/>
      <c r="R8" s="378" t="s">
        <v>68</v>
      </c>
      <c r="S8" s="378"/>
      <c r="T8" s="378"/>
      <c r="U8" s="378"/>
      <c r="V8" s="379"/>
      <c r="AD8" s="63"/>
      <c r="AE8" s="63"/>
      <c r="AF8" s="63"/>
      <c r="AG8" s="63"/>
      <c r="AH8" s="63"/>
    </row>
    <row r="9" spans="1:36" x14ac:dyDescent="0.25">
      <c r="A9" s="69"/>
      <c r="B9" s="70"/>
      <c r="C9" s="381" t="s">
        <v>70</v>
      </c>
      <c r="D9" s="381"/>
      <c r="E9" s="381"/>
      <c r="F9" s="71"/>
      <c r="G9" s="72"/>
      <c r="H9" s="73"/>
      <c r="I9" s="378" t="s">
        <v>68</v>
      </c>
      <c r="J9" s="378"/>
      <c r="K9" s="378"/>
      <c r="L9" s="378"/>
      <c r="M9" s="379"/>
      <c r="N9" s="71"/>
      <c r="O9" s="75"/>
      <c r="P9" s="75"/>
      <c r="R9" s="76">
        <v>0.2</v>
      </c>
      <c r="S9" s="76">
        <v>0.4</v>
      </c>
      <c r="T9" s="76">
        <v>0.6</v>
      </c>
      <c r="U9" s="76">
        <v>0.8</v>
      </c>
      <c r="V9" s="77">
        <v>1</v>
      </c>
      <c r="W9" s="78"/>
      <c r="X9" s="78"/>
      <c r="Y9" s="78"/>
      <c r="Z9" s="78"/>
      <c r="AA9" s="78"/>
      <c r="AB9" s="78"/>
      <c r="AC9" s="78"/>
    </row>
    <row r="10" spans="1:36" ht="25.5" x14ac:dyDescent="0.2">
      <c r="A10" s="80" t="s">
        <v>0</v>
      </c>
      <c r="B10" s="81" t="s">
        <v>1</v>
      </c>
      <c r="C10" s="82" t="s">
        <v>2</v>
      </c>
      <c r="D10" s="82" t="s">
        <v>4</v>
      </c>
      <c r="E10" s="83" t="s">
        <v>104</v>
      </c>
      <c r="F10" s="71"/>
      <c r="G10" s="75"/>
      <c r="H10" s="84"/>
      <c r="I10" s="85" t="s">
        <v>46</v>
      </c>
      <c r="J10" s="85" t="s">
        <v>7</v>
      </c>
      <c r="K10" s="85" t="s">
        <v>5</v>
      </c>
      <c r="L10" s="85" t="s">
        <v>6</v>
      </c>
      <c r="M10" s="86" t="s">
        <v>54</v>
      </c>
      <c r="N10" s="71"/>
      <c r="O10" s="75"/>
      <c r="P10" s="75"/>
      <c r="Q10" s="87"/>
      <c r="R10" s="88" t="s">
        <v>46</v>
      </c>
      <c r="S10" s="88" t="s">
        <v>7</v>
      </c>
      <c r="T10" s="88" t="s">
        <v>5</v>
      </c>
      <c r="U10" s="88" t="s">
        <v>6</v>
      </c>
      <c r="V10" s="89" t="s">
        <v>54</v>
      </c>
      <c r="Y10" s="78"/>
      <c r="Z10" s="78"/>
      <c r="AA10" s="90"/>
      <c r="AB10" s="90"/>
      <c r="AC10" s="90"/>
      <c r="AD10" s="90"/>
      <c r="AE10" s="90"/>
      <c r="AF10" s="90"/>
      <c r="AG10" s="90"/>
      <c r="AH10" s="90"/>
      <c r="AI10" s="90"/>
      <c r="AJ10" s="90"/>
    </row>
    <row r="11" spans="1:36" ht="76.5" x14ac:dyDescent="0.2">
      <c r="A11" s="91" t="str">
        <f>'2 CONTEXTO E IDENTIFICACIÓN'!A11</f>
        <v>R1</v>
      </c>
      <c r="B11" s="92" t="str">
        <f>+'2 CONTEXTO E IDENTIFICACIÓN'!E11</f>
        <v>Posibilidad de pérdida Económica y Reputacional por emisión de conceptos juridicos erroneos debido a capacitación insuficiente en actualización normativa</v>
      </c>
      <c r="C11" s="93" t="str">
        <f>+'3 PROBABIL E IMPACTO INHERENTE'!F11</f>
        <v>Baja</v>
      </c>
      <c r="D11" s="93" t="str">
        <f>+'3 PROBABIL E IMPACTO INHERENTE'!N11</f>
        <v>Moderado</v>
      </c>
      <c r="E11" s="92"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Moderado</v>
      </c>
      <c r="F11" s="94"/>
      <c r="G11" s="384" t="s">
        <v>35</v>
      </c>
      <c r="H11" s="85" t="s">
        <v>43</v>
      </c>
      <c r="I11" s="95"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5"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5"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5"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6"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4"/>
      <c r="O11" s="382" t="s">
        <v>35</v>
      </c>
      <c r="P11" s="97">
        <v>1</v>
      </c>
      <c r="Q11" s="88" t="s">
        <v>43</v>
      </c>
      <c r="R11" s="95" t="s">
        <v>66</v>
      </c>
      <c r="S11" s="95" t="s">
        <v>66</v>
      </c>
      <c r="T11" s="95" t="s">
        <v>66</v>
      </c>
      <c r="U11" s="95" t="s">
        <v>66</v>
      </c>
      <c r="V11" s="96" t="s">
        <v>65</v>
      </c>
      <c r="Y11" s="78"/>
      <c r="Z11" s="78"/>
      <c r="AA11" s="90"/>
      <c r="AB11" s="90"/>
      <c r="AC11" s="90"/>
      <c r="AD11" s="98"/>
      <c r="AE11" s="98"/>
      <c r="AF11" s="98"/>
      <c r="AG11" s="98"/>
      <c r="AH11" s="98"/>
      <c r="AI11" s="90"/>
      <c r="AJ11" s="90"/>
    </row>
    <row r="12" spans="1:36" ht="102" x14ac:dyDescent="0.2">
      <c r="A12" s="91" t="str">
        <f>'2 CONTEXTO E IDENTIFICACIÓN'!A12</f>
        <v>R2</v>
      </c>
      <c r="B12" s="92" t="str">
        <f>+'2 CONTEXTO E IDENTIFICACIÓN'!E12</f>
        <v>Posibilidad de pérdida Económica y Reputacional por celebración de contratos sin cumplir los requisitos legales debido a revisión deficiente de los procesos y una indebida aplicación de la normatividad que regula la materia</v>
      </c>
      <c r="C12" s="93" t="str">
        <f>+'3 PROBABIL E IMPACTO INHERENTE'!F12</f>
        <v>Media</v>
      </c>
      <c r="D12" s="93" t="str">
        <f>+'3 PROBABIL E IMPACTO INHERENTE'!N12</f>
        <v>Mayor</v>
      </c>
      <c r="E12" s="92"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Alto</v>
      </c>
      <c r="F12" s="94"/>
      <c r="G12" s="384"/>
      <c r="H12" s="85" t="s">
        <v>42</v>
      </c>
      <c r="I12" s="99"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99"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5"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5"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6"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4"/>
      <c r="O12" s="382"/>
      <c r="P12" s="97">
        <v>0.8</v>
      </c>
      <c r="Q12" s="88" t="s">
        <v>42</v>
      </c>
      <c r="R12" s="99" t="s">
        <v>5</v>
      </c>
      <c r="S12" s="99" t="s">
        <v>5</v>
      </c>
      <c r="T12" s="95" t="s">
        <v>66</v>
      </c>
      <c r="U12" s="95" t="s">
        <v>66</v>
      </c>
      <c r="V12" s="96" t="s">
        <v>65</v>
      </c>
      <c r="Y12" s="78"/>
      <c r="Z12" s="78"/>
      <c r="AA12" s="90"/>
      <c r="AB12" s="100"/>
      <c r="AC12" s="101"/>
      <c r="AD12" s="98"/>
      <c r="AE12" s="98"/>
      <c r="AF12" s="98"/>
      <c r="AG12" s="98"/>
      <c r="AH12" s="98"/>
      <c r="AI12" s="90"/>
      <c r="AJ12" s="90"/>
    </row>
    <row r="13" spans="1:36" ht="89.25" x14ac:dyDescent="0.2">
      <c r="A13" s="91" t="str">
        <f>'2 CONTEXTO E IDENTIFICACIÓN'!A13</f>
        <v>R3</v>
      </c>
      <c r="B13" s="92" t="str">
        <f>+'2 CONTEXTO E IDENTIFICACIÓN'!E13</f>
        <v>Posibilidad de pérdida Económica y Reputacional Por direccionamiento de un proceso de contratación en favor de un tercero debido a la incorporación de condiciones restrictivas en el proceso de contratación</v>
      </c>
      <c r="C13" s="93" t="str">
        <f>+'3 PROBABIL E IMPACTO INHERENTE'!F13</f>
        <v>Media</v>
      </c>
      <c r="D13" s="93" t="str">
        <f>+'3 PROBABIL E IMPACTO INHERENTE'!N13</f>
        <v>Moderado</v>
      </c>
      <c r="E13" s="92"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Moderado</v>
      </c>
      <c r="F13" s="94"/>
      <c r="G13" s="384"/>
      <c r="H13" s="85" t="s">
        <v>40</v>
      </c>
      <c r="I13" s="99"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99"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99"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R3 R4                </v>
      </c>
      <c r="L13" s="95"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R2                  </v>
      </c>
      <c r="M13" s="96"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4"/>
      <c r="O13" s="382"/>
      <c r="P13" s="97">
        <v>0.6</v>
      </c>
      <c r="Q13" s="88" t="s">
        <v>40</v>
      </c>
      <c r="R13" s="99" t="s">
        <v>5</v>
      </c>
      <c r="S13" s="99" t="s">
        <v>5</v>
      </c>
      <c r="T13" s="99" t="s">
        <v>5</v>
      </c>
      <c r="U13" s="95" t="s">
        <v>66</v>
      </c>
      <c r="V13" s="96" t="s">
        <v>65</v>
      </c>
      <c r="Y13" s="78"/>
      <c r="Z13" s="78"/>
      <c r="AA13" s="90"/>
      <c r="AB13" s="100"/>
      <c r="AC13" s="101"/>
      <c r="AD13" s="98"/>
      <c r="AE13" s="98"/>
      <c r="AF13" s="98"/>
      <c r="AG13" s="98"/>
      <c r="AH13" s="102"/>
      <c r="AI13" s="90"/>
      <c r="AJ13" s="90"/>
    </row>
    <row r="14" spans="1:36" ht="140.25" x14ac:dyDescent="0.2">
      <c r="A14" s="91" t="str">
        <f>'2 CONTEXTO E IDENTIFICACIÓN'!A14</f>
        <v>R4</v>
      </c>
      <c r="B14" s="92" t="str">
        <f>+'2 CONTEXTO E IDENTIFICACIÓN'!E14</f>
        <v>Posibilidad de pérdida Reputacional Por atención inoportuna (por fuera de términos) de las distintas actuaciones que deben surtirse en los procesos judiciales, tramites extrajudiciales y administrativos a cargo Debido a un indebido control de los términos de los procesos por parte de los apoderados.</v>
      </c>
      <c r="C14" s="93" t="str">
        <f>+'3 PROBABIL E IMPACTO INHERENTE'!F14</f>
        <v>Media</v>
      </c>
      <c r="D14" s="93" t="str">
        <f>+'3 PROBABIL E IMPACTO INHERENTE'!N14</f>
        <v>Moderado</v>
      </c>
      <c r="E14" s="92" t="str">
        <f t="shared" ref="E14:E15"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Moderado</v>
      </c>
      <c r="F14" s="94"/>
      <c r="G14" s="384"/>
      <c r="H14" s="85" t="s">
        <v>38</v>
      </c>
      <c r="I14" s="103"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v>
      </c>
      <c r="J14" s="99"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v>
      </c>
      <c r="K14" s="99"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R1                   </v>
      </c>
      <c r="L14" s="95"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6"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4"/>
      <c r="O14" s="382"/>
      <c r="P14" s="97">
        <v>0.4</v>
      </c>
      <c r="Q14" s="88" t="s">
        <v>38</v>
      </c>
      <c r="R14" s="103" t="s">
        <v>67</v>
      </c>
      <c r="S14" s="99" t="s">
        <v>5</v>
      </c>
      <c r="T14" s="99" t="s">
        <v>5</v>
      </c>
      <c r="U14" s="95" t="s">
        <v>66</v>
      </c>
      <c r="V14" s="96" t="s">
        <v>65</v>
      </c>
      <c r="Y14" s="78"/>
      <c r="Z14" s="78"/>
      <c r="AA14" s="90"/>
      <c r="AB14" s="100"/>
      <c r="AC14" s="101"/>
      <c r="AD14" s="98"/>
      <c r="AE14" s="98"/>
      <c r="AF14" s="98"/>
      <c r="AG14" s="102"/>
      <c r="AH14" s="98"/>
      <c r="AI14" s="90"/>
      <c r="AJ14" s="90"/>
    </row>
    <row r="15" spans="1:36" ht="33.75" customHeight="1" thickBot="1" x14ac:dyDescent="0.25">
      <c r="A15" s="91"/>
      <c r="B15" s="92"/>
      <c r="C15" s="93" t="str">
        <f>+'3 PROBABIL E IMPACTO INHERENTE'!F15</f>
        <v/>
      </c>
      <c r="D15" s="93" t="str">
        <f>+'3 PROBABIL E IMPACTO INHERENTE'!N15</f>
        <v/>
      </c>
      <c r="E15" s="92" t="str">
        <f t="shared" si="0"/>
        <v/>
      </c>
      <c r="F15" s="94"/>
      <c r="G15" s="385"/>
      <c r="H15" s="104" t="s">
        <v>36</v>
      </c>
      <c r="I15" s="105"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                   </v>
      </c>
      <c r="J15" s="105"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                   </v>
      </c>
      <c r="K15" s="106"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v>
      </c>
      <c r="L15" s="107"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08"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4"/>
      <c r="O15" s="383"/>
      <c r="P15" s="109">
        <v>0.2</v>
      </c>
      <c r="Q15" s="110" t="s">
        <v>36</v>
      </c>
      <c r="R15" s="105" t="s">
        <v>67</v>
      </c>
      <c r="S15" s="105" t="s">
        <v>67</v>
      </c>
      <c r="T15" s="106" t="s">
        <v>5</v>
      </c>
      <c r="U15" s="107" t="s">
        <v>66</v>
      </c>
      <c r="V15" s="108" t="s">
        <v>65</v>
      </c>
      <c r="Y15" s="78"/>
      <c r="Z15" s="78"/>
      <c r="AA15" s="90"/>
      <c r="AB15" s="100"/>
      <c r="AC15" s="101"/>
      <c r="AD15" s="98"/>
      <c r="AE15" s="98"/>
      <c r="AF15" s="98"/>
      <c r="AG15" s="111"/>
      <c r="AH15" s="98"/>
      <c r="AI15" s="90"/>
      <c r="AJ15" s="90"/>
    </row>
    <row r="16" spans="1:36" ht="14.45" customHeight="1" x14ac:dyDescent="0.25">
      <c r="B16" s="74"/>
      <c r="D16" s="74"/>
      <c r="E16" s="74"/>
      <c r="F16" s="74"/>
      <c r="G16" s="74"/>
      <c r="H16" s="74"/>
      <c r="I16" s="74"/>
      <c r="J16" s="74"/>
      <c r="K16" s="74"/>
      <c r="L16" s="74"/>
      <c r="M16" s="74"/>
      <c r="N16" s="74"/>
      <c r="Y16" s="79"/>
      <c r="Z16" s="79"/>
      <c r="AA16" s="79"/>
      <c r="AB16" s="79"/>
      <c r="AC16" s="79"/>
      <c r="AD16" s="74"/>
      <c r="AE16" s="74"/>
      <c r="AF16" s="74"/>
      <c r="AG16" s="74"/>
      <c r="AH16" s="74"/>
    </row>
    <row r="17" spans="2:34" ht="39" customHeight="1" x14ac:dyDescent="0.25">
      <c r="B17" s="74"/>
      <c r="D17" s="74"/>
      <c r="E17" s="74"/>
      <c r="F17" s="74"/>
      <c r="G17" s="74"/>
      <c r="H17" s="74"/>
      <c r="I17" s="74"/>
      <c r="J17" s="74"/>
      <c r="K17" s="74"/>
      <c r="L17" s="74"/>
      <c r="M17" s="74"/>
      <c r="N17" s="74"/>
      <c r="Y17" s="79"/>
      <c r="Z17" s="79"/>
      <c r="AA17" s="79"/>
      <c r="AB17" s="79"/>
      <c r="AC17" s="79"/>
      <c r="AD17" s="74"/>
      <c r="AE17" s="74"/>
      <c r="AF17" s="74"/>
      <c r="AG17" s="74"/>
      <c r="AH17" s="74"/>
    </row>
    <row r="18" spans="2:34" ht="19.5" customHeight="1" x14ac:dyDescent="0.25">
      <c r="B18" s="74"/>
      <c r="D18" s="74"/>
      <c r="E18" s="74"/>
      <c r="F18" s="74"/>
      <c r="G18" s="74"/>
      <c r="H18" s="74"/>
      <c r="I18" s="74"/>
      <c r="J18" s="74"/>
      <c r="K18" s="74"/>
      <c r="L18" s="74"/>
      <c r="M18" s="74"/>
      <c r="N18" s="74"/>
      <c r="Y18" s="79"/>
      <c r="Z18" s="79"/>
      <c r="AA18" s="79"/>
      <c r="AB18" s="79"/>
      <c r="AC18" s="79"/>
      <c r="AD18" s="74"/>
      <c r="AE18" s="74"/>
      <c r="AF18" s="74"/>
      <c r="AG18" s="74"/>
      <c r="AH18" s="74"/>
    </row>
    <row r="19" spans="2:34" ht="19.5" customHeight="1" x14ac:dyDescent="0.25">
      <c r="B19" s="74"/>
      <c r="D19" s="74"/>
      <c r="E19" s="74"/>
      <c r="F19" s="74"/>
      <c r="G19" s="74"/>
      <c r="H19" s="74"/>
      <c r="I19" s="74"/>
      <c r="J19" s="74"/>
      <c r="K19" s="74"/>
      <c r="L19" s="74"/>
      <c r="M19" s="74"/>
      <c r="N19" s="74"/>
      <c r="Y19" s="79"/>
      <c r="Z19" s="79"/>
      <c r="AA19" s="79"/>
      <c r="AB19" s="79"/>
      <c r="AC19" s="79"/>
      <c r="AD19" s="74"/>
      <c r="AE19" s="74"/>
      <c r="AF19" s="74"/>
      <c r="AG19" s="74"/>
      <c r="AH19" s="74"/>
    </row>
    <row r="20" spans="2:34" ht="19.5" customHeight="1" x14ac:dyDescent="0.25">
      <c r="B20" s="74"/>
      <c r="D20" s="74"/>
      <c r="E20" s="74"/>
      <c r="F20" s="74"/>
      <c r="G20" s="74"/>
      <c r="H20" s="74"/>
      <c r="I20" s="74"/>
      <c r="J20" s="74"/>
      <c r="K20" s="74"/>
      <c r="L20" s="74"/>
      <c r="M20" s="74"/>
      <c r="N20" s="74"/>
      <c r="Y20" s="79"/>
      <c r="Z20" s="79"/>
      <c r="AA20" s="79"/>
      <c r="AB20" s="79"/>
      <c r="AC20" s="79"/>
      <c r="AD20" s="74"/>
      <c r="AE20" s="74"/>
      <c r="AF20" s="74"/>
      <c r="AG20" s="74"/>
      <c r="AH20" s="74"/>
    </row>
    <row r="21" spans="2:34" ht="19.5" customHeight="1" x14ac:dyDescent="0.25">
      <c r="B21" s="74"/>
      <c r="D21" s="74"/>
      <c r="E21" s="74"/>
      <c r="F21" s="74"/>
      <c r="G21" s="74"/>
      <c r="H21" s="74"/>
      <c r="I21" s="74"/>
      <c r="J21" s="74"/>
      <c r="K21" s="74"/>
      <c r="L21" s="74"/>
      <c r="M21" s="74"/>
      <c r="N21" s="74"/>
      <c r="Y21" s="79"/>
      <c r="Z21" s="79"/>
      <c r="AA21" s="79"/>
      <c r="AB21" s="79"/>
      <c r="AC21" s="79"/>
      <c r="AD21" s="74"/>
      <c r="AE21" s="74"/>
      <c r="AF21" s="74"/>
      <c r="AG21" s="74"/>
      <c r="AH21" s="74"/>
    </row>
    <row r="22" spans="2:34" ht="19.5" customHeight="1" x14ac:dyDescent="0.25">
      <c r="B22" s="74"/>
      <c r="D22" s="74"/>
      <c r="E22" s="74"/>
      <c r="F22" s="74"/>
      <c r="G22" s="74"/>
      <c r="H22" s="74"/>
      <c r="I22" s="74"/>
      <c r="J22" s="74"/>
      <c r="K22" s="74"/>
      <c r="L22" s="74"/>
      <c r="M22" s="74"/>
      <c r="N22" s="74"/>
      <c r="Y22" s="79"/>
      <c r="Z22" s="79"/>
      <c r="AA22" s="79"/>
      <c r="AB22" s="79"/>
      <c r="AC22" s="79"/>
      <c r="AD22" s="74"/>
      <c r="AE22" s="74"/>
      <c r="AF22" s="74"/>
      <c r="AG22" s="74"/>
      <c r="AH22" s="74"/>
    </row>
  </sheetData>
  <autoFilter ref="A10:AJ10">
    <filterColumn colId="27" showButton="0"/>
    <filterColumn colId="28" showButton="0"/>
    <filterColumn colId="29" showButton="0"/>
    <filterColumn colId="30" showButton="0"/>
    <filterColumn colId="31" showButton="0"/>
    <filterColumn colId="32" showButton="0"/>
  </autoFilter>
  <dataConsolidate/>
  <mergeCells count="9">
    <mergeCell ref="A1:A4"/>
    <mergeCell ref="R8:V8"/>
    <mergeCell ref="B1:D4"/>
    <mergeCell ref="B6:E6"/>
    <mergeCell ref="C9:E9"/>
    <mergeCell ref="O11:O15"/>
    <mergeCell ref="I9:M9"/>
    <mergeCell ref="G11:G15"/>
    <mergeCell ref="G8:M8"/>
  </mergeCells>
  <conditionalFormatting sqref="C11:C15">
    <cfRule type="cellIs" dxfId="92" priority="6" operator="equal">
      <formula>$Q$15</formula>
    </cfRule>
    <cfRule type="cellIs" dxfId="91" priority="7" operator="equal">
      <formula>$Q$14</formula>
    </cfRule>
    <cfRule type="cellIs" dxfId="90" priority="8" operator="equal">
      <formula>$Q$13</formula>
    </cfRule>
    <cfRule type="cellIs" dxfId="89" priority="9" operator="equal">
      <formula>$Q$12</formula>
    </cfRule>
    <cfRule type="cellIs" dxfId="88" priority="10" operator="equal">
      <formula>$Q$11</formula>
    </cfRule>
  </conditionalFormatting>
  <conditionalFormatting sqref="D11:D15">
    <cfRule type="cellIs" dxfId="87" priority="1" operator="equal">
      <formula>$R$10</formula>
    </cfRule>
    <cfRule type="cellIs" dxfId="86" priority="2" operator="equal">
      <formula>$S$10</formula>
    </cfRule>
    <cfRule type="cellIs" dxfId="85" priority="3" operator="equal">
      <formula>$T$10</formula>
    </cfRule>
    <cfRule type="cellIs" dxfId="84" priority="4" operator="equal">
      <formula>$U$10</formula>
    </cfRule>
    <cfRule type="cellIs" dxfId="83" priority="5" operator="equal">
      <formula>$V$10</formula>
    </cfRule>
  </conditionalFormatting>
  <conditionalFormatting sqref="E11:E15">
    <cfRule type="cellIs" dxfId="82" priority="279" operator="equal">
      <formula>#REF!</formula>
    </cfRule>
    <cfRule type="cellIs" dxfId="81" priority="280" operator="equal">
      <formula>#REF!</formula>
    </cfRule>
    <cfRule type="cellIs" dxfId="80" priority="281" operator="equal">
      <formula>#REF!</formula>
    </cfRule>
    <cfRule type="cellIs" dxfId="79" priority="282" operator="equal">
      <formula>#REF!</formula>
    </cfRule>
  </conditionalFormatting>
  <dataValidations disablePrompts="1" count="3">
    <dataValidation type="list" allowBlank="1" showInputMessage="1" showErrorMessage="1" sqref="JB11:JH15">
      <formula1>#REF!</formula1>
    </dataValidation>
    <dataValidation allowBlank="1" showInputMessage="1" showErrorMessage="1" prompt="La probabilidad se encuentra determinada por una escala de 1 a 3, siendo 1 la menor probabilidad de ocurrencia del riesgo y 3 la mayor probabilidad de  ocurrencia." sqref="JA10"/>
    <dataValidation allowBlank="1" showInputMessage="1" showErrorMessage="1" prompt="Es la materialización del riesgo y las consecuencias de su aparición. Su escala es: 5 bajo impacto, 10 medio, 20 alto impacto._x000a_" sqref="JB10:JH1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26"/>
  <sheetViews>
    <sheetView showGridLines="0" zoomScale="37" zoomScaleNormal="37" zoomScaleSheetLayoutView="57" workbookViewId="0">
      <pane xSplit="1" ySplit="10" topLeftCell="B11" activePane="bottomRight" state="frozen"/>
      <selection pane="topRight" activeCell="B1" sqref="B1"/>
      <selection pane="bottomLeft" activeCell="A7" sqref="A7"/>
      <selection pane="bottomRight" activeCell="S15" sqref="S15"/>
    </sheetView>
  </sheetViews>
  <sheetFormatPr baseColWidth="10" defaultColWidth="11.42578125" defaultRowHeight="14.25" x14ac:dyDescent="0.25"/>
  <cols>
    <col min="1" max="1" width="16.85546875" style="48" customWidth="1" collapsed="1"/>
    <col min="2" max="2" width="29.140625" style="48" customWidth="1" collapsed="1"/>
    <col min="3" max="3" width="19.42578125" style="48" customWidth="1" collapsed="1"/>
    <col min="4" max="4" width="11.5703125" style="48" customWidth="1" collapsed="1"/>
    <col min="5" max="5" width="10.140625" style="48" customWidth="1" collapsed="1"/>
    <col min="6" max="6" width="17.5703125" style="48" customWidth="1" collapsed="1"/>
    <col min="7" max="7" width="25" style="48" customWidth="1" collapsed="1"/>
    <col min="8" max="8" width="21.85546875" style="48" customWidth="1" collapsed="1"/>
    <col min="9" max="9" width="25.85546875" style="48" customWidth="1" collapsed="1"/>
    <col min="10" max="10" width="15.42578125" style="48" customWidth="1" collapsed="1"/>
    <col min="11" max="11" width="12.140625" style="55" customWidth="1" collapsed="1"/>
    <col min="12" max="12" width="17.28515625" style="55" customWidth="1" collapsed="1"/>
    <col min="13" max="13" width="17.42578125" style="48" customWidth="1" collapsed="1"/>
    <col min="14" max="14" width="12.140625" style="55" customWidth="1" collapsed="1"/>
    <col min="15" max="15" width="17" style="55" customWidth="1" collapsed="1"/>
    <col min="16" max="16" width="18.5703125" style="55" customWidth="1" collapsed="1"/>
    <col min="17" max="17" width="22.140625" style="55" customWidth="1" collapsed="1"/>
    <col min="18" max="18" width="17.7109375" style="270" customWidth="1" collapsed="1"/>
    <col min="19" max="19" width="21.42578125" style="270" customWidth="1" collapsed="1"/>
    <col min="20" max="20" width="20.28515625" style="270" customWidth="1" collapsed="1"/>
    <col min="21" max="21" width="14.42578125" style="175" customWidth="1" collapsed="1"/>
    <col min="22" max="22" width="14.5703125" style="175" customWidth="1" collapsed="1"/>
    <col min="23" max="23" width="11.42578125" style="48" collapsed="1"/>
    <col min="24" max="24" width="21.7109375" style="10" customWidth="1" collapsed="1"/>
    <col min="25" max="25" width="15.140625" style="10" customWidth="1" collapsed="1"/>
    <col min="26" max="26" width="13.140625" style="10" customWidth="1" collapsed="1"/>
    <col min="27" max="16384" width="11.42578125" style="48" collapsed="1"/>
  </cols>
  <sheetData>
    <row r="1" spans="1:26" ht="18" customHeight="1" x14ac:dyDescent="0.25">
      <c r="A1" s="407"/>
      <c r="B1" s="375" t="str">
        <f>+'2 CONTEXTO E IDENTIFICACIÓN'!B1</f>
        <v>MAPA RIESGOS OPERATIVOS  POR PROCESOS</v>
      </c>
      <c r="C1" s="375"/>
      <c r="D1" s="375"/>
      <c r="E1" s="375"/>
      <c r="F1" s="375"/>
      <c r="G1" s="375"/>
      <c r="H1" s="375"/>
      <c r="I1" s="375"/>
      <c r="J1" s="375"/>
      <c r="K1" s="375"/>
      <c r="L1" s="375"/>
      <c r="M1" s="375"/>
      <c r="N1" s="375"/>
      <c r="O1" s="375"/>
      <c r="P1" s="375"/>
      <c r="Q1" s="375"/>
      <c r="R1" s="375"/>
      <c r="S1" s="375"/>
      <c r="T1" s="375"/>
      <c r="U1" s="377" t="str">
        <f>+'2 CONTEXTO E IDENTIFICACIÓN'!I1</f>
        <v xml:space="preserve">Código: </v>
      </c>
      <c r="V1" s="377"/>
    </row>
    <row r="2" spans="1:26" ht="18" customHeight="1" x14ac:dyDescent="0.25">
      <c r="A2" s="407"/>
      <c r="B2" s="375"/>
      <c r="C2" s="375"/>
      <c r="D2" s="375"/>
      <c r="E2" s="375"/>
      <c r="F2" s="375"/>
      <c r="G2" s="375"/>
      <c r="H2" s="375"/>
      <c r="I2" s="375"/>
      <c r="J2" s="375"/>
      <c r="K2" s="375"/>
      <c r="L2" s="375"/>
      <c r="M2" s="375"/>
      <c r="N2" s="375"/>
      <c r="O2" s="375"/>
      <c r="P2" s="375"/>
      <c r="Q2" s="375"/>
      <c r="R2" s="375"/>
      <c r="S2" s="375"/>
      <c r="T2" s="375"/>
      <c r="U2" s="377" t="str">
        <f>+'2 CONTEXTO E IDENTIFICACIÓN'!I2</f>
        <v xml:space="preserve">Fecha: </v>
      </c>
      <c r="V2" s="377"/>
    </row>
    <row r="3" spans="1:26" s="45" customFormat="1" ht="18" customHeight="1" x14ac:dyDescent="0.25">
      <c r="A3" s="407"/>
      <c r="B3" s="375"/>
      <c r="C3" s="375"/>
      <c r="D3" s="375"/>
      <c r="E3" s="375"/>
      <c r="F3" s="375"/>
      <c r="G3" s="375"/>
      <c r="H3" s="375"/>
      <c r="I3" s="375"/>
      <c r="J3" s="375"/>
      <c r="K3" s="375"/>
      <c r="L3" s="375"/>
      <c r="M3" s="375"/>
      <c r="N3" s="375"/>
      <c r="O3" s="375"/>
      <c r="P3" s="375"/>
      <c r="Q3" s="375"/>
      <c r="R3" s="375"/>
      <c r="S3" s="375"/>
      <c r="T3" s="375"/>
      <c r="U3" s="377" t="str">
        <f>+'2 CONTEXTO E IDENTIFICACIÓN'!I3</f>
        <v>Versión: 001</v>
      </c>
      <c r="V3" s="377"/>
      <c r="W3" s="48"/>
      <c r="X3" s="10"/>
      <c r="Y3" s="10"/>
      <c r="Z3" s="10"/>
    </row>
    <row r="4" spans="1:26" s="45" customFormat="1" ht="18" customHeight="1" x14ac:dyDescent="0.2">
      <c r="A4" s="408"/>
      <c r="B4" s="375"/>
      <c r="C4" s="375"/>
      <c r="D4" s="375"/>
      <c r="E4" s="375"/>
      <c r="F4" s="375"/>
      <c r="G4" s="375"/>
      <c r="H4" s="375"/>
      <c r="I4" s="375"/>
      <c r="J4" s="375"/>
      <c r="K4" s="375"/>
      <c r="L4" s="375"/>
      <c r="M4" s="375"/>
      <c r="N4" s="375"/>
      <c r="O4" s="375"/>
      <c r="P4" s="375"/>
      <c r="Q4" s="375"/>
      <c r="R4" s="375"/>
      <c r="S4" s="375"/>
      <c r="T4" s="375"/>
      <c r="U4" s="377" t="str">
        <f>+'2 CONTEXTO E IDENTIFICACIÓN'!I4</f>
        <v>Página:</v>
      </c>
      <c r="V4" s="377"/>
      <c r="W4" s="48"/>
      <c r="X4" s="9"/>
      <c r="Y4" s="9"/>
      <c r="Z4" s="9"/>
    </row>
    <row r="5" spans="1:26" s="45" customFormat="1" ht="9" customHeight="1" x14ac:dyDescent="0.2">
      <c r="F5" s="50"/>
      <c r="G5" s="49"/>
      <c r="H5" s="50"/>
      <c r="I5" s="50"/>
      <c r="J5" s="50"/>
      <c r="K5" s="50"/>
      <c r="L5" s="50"/>
      <c r="M5" s="49"/>
      <c r="N5" s="50"/>
      <c r="O5" s="50"/>
      <c r="P5" s="50"/>
      <c r="Q5" s="50"/>
      <c r="R5" s="263"/>
      <c r="S5" s="47"/>
      <c r="T5" s="266"/>
      <c r="U5" s="175"/>
      <c r="V5" s="262"/>
      <c r="W5" s="48"/>
      <c r="X5" s="9"/>
      <c r="Y5" s="9"/>
      <c r="Z5" s="9"/>
    </row>
    <row r="6" spans="1:26" s="460" customFormat="1" ht="30.75" customHeight="1" thickBot="1" x14ac:dyDescent="0.3">
      <c r="A6" s="19" t="s">
        <v>135</v>
      </c>
      <c r="B6" s="458" t="str">
        <f>+IF('2 CONTEXTO E IDENTIFICACIÓN'!$B$6="","",'2 CONTEXTO E IDENTIFICACIÓN'!$B$6)</f>
        <v xml:space="preserve">Proceso Jurídico  </v>
      </c>
      <c r="C6" s="458"/>
      <c r="D6" s="458"/>
      <c r="E6" s="458"/>
      <c r="F6" s="458"/>
      <c r="G6" s="458"/>
      <c r="H6" s="458"/>
      <c r="I6" s="458"/>
      <c r="J6" s="458"/>
      <c r="K6" s="458"/>
      <c r="L6" s="458"/>
      <c r="M6" s="458"/>
      <c r="N6" s="458"/>
      <c r="O6" s="458"/>
      <c r="P6" s="458"/>
      <c r="Q6" s="458"/>
      <c r="R6" s="458"/>
      <c r="S6" s="458"/>
      <c r="T6" s="458"/>
      <c r="U6" s="458"/>
      <c r="V6" s="458"/>
      <c r="W6" s="459"/>
      <c r="X6" s="161"/>
      <c r="Y6" s="161"/>
      <c r="Z6" s="161"/>
    </row>
    <row r="7" spans="1:26" s="51" customFormat="1" ht="16.5" customHeight="1" x14ac:dyDescent="0.25">
      <c r="A7" s="74"/>
      <c r="B7" s="74"/>
      <c r="C7" s="74"/>
      <c r="D7" s="74"/>
      <c r="E7" s="74" t="s">
        <v>26</v>
      </c>
      <c r="F7" s="272" t="s">
        <v>27</v>
      </c>
      <c r="G7" s="74"/>
      <c r="H7" s="74"/>
      <c r="I7" s="74"/>
      <c r="J7" s="79"/>
      <c r="K7" s="79"/>
      <c r="L7" s="79"/>
      <c r="M7" s="79"/>
      <c r="N7" s="79"/>
      <c r="O7" s="79"/>
      <c r="P7" s="79"/>
      <c r="Q7" s="79"/>
      <c r="R7" s="398" t="s">
        <v>179</v>
      </c>
      <c r="S7" s="398" t="s">
        <v>180</v>
      </c>
      <c r="T7" s="398" t="s">
        <v>181</v>
      </c>
      <c r="U7" s="200"/>
      <c r="V7" s="200"/>
      <c r="W7" s="48"/>
      <c r="X7" s="361" t="s">
        <v>242</v>
      </c>
      <c r="Y7" s="362"/>
      <c r="Z7" s="363"/>
    </row>
    <row r="8" spans="1:26" s="51" customFormat="1" ht="16.5" customHeight="1" x14ac:dyDescent="0.25">
      <c r="A8" s="199"/>
      <c r="B8" s="198"/>
      <c r="C8" s="198"/>
      <c r="D8" s="200"/>
      <c r="E8" s="74"/>
      <c r="F8" s="74"/>
      <c r="G8" s="74"/>
      <c r="H8" s="74"/>
      <c r="I8" s="74"/>
      <c r="J8" s="381" t="s">
        <v>91</v>
      </c>
      <c r="K8" s="381"/>
      <c r="L8" s="381"/>
      <c r="M8" s="381"/>
      <c r="N8" s="381"/>
      <c r="O8" s="381"/>
      <c r="P8" s="381"/>
      <c r="Q8" s="381"/>
      <c r="R8" s="398"/>
      <c r="S8" s="398"/>
      <c r="T8" s="398"/>
      <c r="U8" s="200"/>
      <c r="V8" s="200"/>
      <c r="W8" s="48"/>
      <c r="X8" s="25" t="s">
        <v>33</v>
      </c>
      <c r="Y8" s="26" t="s">
        <v>243</v>
      </c>
      <c r="Z8" s="27" t="s">
        <v>244</v>
      </c>
    </row>
    <row r="9" spans="1:26" ht="42.75" customHeight="1" x14ac:dyDescent="0.25">
      <c r="A9" s="356" t="s">
        <v>175</v>
      </c>
      <c r="B9" s="356" t="s">
        <v>174</v>
      </c>
      <c r="C9" s="356" t="s">
        <v>95</v>
      </c>
      <c r="D9" s="356" t="s">
        <v>96</v>
      </c>
      <c r="E9" s="400" t="s">
        <v>92</v>
      </c>
      <c r="F9" s="405" t="s">
        <v>153</v>
      </c>
      <c r="G9" s="406"/>
      <c r="H9" s="400"/>
      <c r="I9" s="273"/>
      <c r="J9" s="402" t="s">
        <v>86</v>
      </c>
      <c r="K9" s="403"/>
      <c r="L9" s="403"/>
      <c r="M9" s="403"/>
      <c r="N9" s="404"/>
      <c r="O9" s="402" t="s">
        <v>90</v>
      </c>
      <c r="P9" s="403"/>
      <c r="Q9" s="404"/>
      <c r="R9" s="399"/>
      <c r="S9" s="399"/>
      <c r="T9" s="399"/>
      <c r="U9" s="200"/>
      <c r="V9" s="200"/>
      <c r="X9" s="30" t="s">
        <v>36</v>
      </c>
      <c r="Y9" s="33">
        <v>0.01</v>
      </c>
      <c r="Z9" s="32">
        <v>0.2</v>
      </c>
    </row>
    <row r="10" spans="1:26" s="44" customFormat="1" ht="60.75" thickBot="1" x14ac:dyDescent="0.3">
      <c r="A10" s="391"/>
      <c r="B10" s="391"/>
      <c r="C10" s="391"/>
      <c r="D10" s="391"/>
      <c r="E10" s="401"/>
      <c r="F10" s="274" t="s">
        <v>245</v>
      </c>
      <c r="G10" s="275" t="s">
        <v>154</v>
      </c>
      <c r="H10" s="275" t="s">
        <v>155</v>
      </c>
      <c r="I10" s="275" t="s">
        <v>239</v>
      </c>
      <c r="J10" s="274" t="s">
        <v>71</v>
      </c>
      <c r="K10" s="276" t="s">
        <v>72</v>
      </c>
      <c r="L10" s="276" t="s">
        <v>94</v>
      </c>
      <c r="M10" s="274" t="s">
        <v>73</v>
      </c>
      <c r="N10" s="276" t="s">
        <v>74</v>
      </c>
      <c r="O10" s="276" t="s">
        <v>78</v>
      </c>
      <c r="P10" s="276" t="s">
        <v>3</v>
      </c>
      <c r="Q10" s="276" t="s">
        <v>83</v>
      </c>
      <c r="R10" s="276" t="s">
        <v>93</v>
      </c>
      <c r="S10" s="276" t="s">
        <v>97</v>
      </c>
      <c r="T10" s="277" t="s">
        <v>10</v>
      </c>
      <c r="U10" s="276" t="s">
        <v>240</v>
      </c>
      <c r="V10" s="276" t="s">
        <v>241</v>
      </c>
      <c r="X10" s="35" t="s">
        <v>38</v>
      </c>
      <c r="Y10" s="33">
        <v>0.21</v>
      </c>
      <c r="Z10" s="32">
        <v>0.4</v>
      </c>
    </row>
    <row r="11" spans="1:26" ht="133.5" customHeight="1" thickBot="1" x14ac:dyDescent="0.3">
      <c r="A11" s="409" t="str">
        <f>'2 CONTEXTO E IDENTIFICACIÓN'!A11</f>
        <v>R1</v>
      </c>
      <c r="B11" s="414" t="str">
        <f>+'2 CONTEXTO E IDENTIFICACIÓN'!E11</f>
        <v>Posibilidad de pérdida Económica y Reputacional por emisión de conceptos juridicos erroneos debido a capacitación insuficiente en actualización normativa</v>
      </c>
      <c r="C11" s="392">
        <f>+'3 PROBABIL E IMPACTO INHERENTE'!E11</f>
        <v>0.4</v>
      </c>
      <c r="D11" s="395">
        <f>+'3 PROBABIL E IMPACTO INHERENTE'!M11</f>
        <v>0.6</v>
      </c>
      <c r="E11" s="56">
        <v>1</v>
      </c>
      <c r="F11" s="59" t="s">
        <v>261</v>
      </c>
      <c r="G11" s="59" t="s">
        <v>263</v>
      </c>
      <c r="H11" s="59" t="s">
        <v>262</v>
      </c>
      <c r="I11" s="292" t="str">
        <f>+CONCATENATE(F11," ",G11," ",H11)</f>
        <v>Proceso de jurídica  Revisa permanentemente y actualiza la normatividad que se requiera para cada una de las actividades que hacen parte del proceso  cada vez que se requiera</v>
      </c>
      <c r="J11" s="5" t="s">
        <v>87</v>
      </c>
      <c r="K11" s="52">
        <f>+IF(J11='11 FORMULAS'!$E$4,'11 FORMULAS'!$F$4,IF(J11='11 FORMULAS'!$E$5,'11 FORMULAS'!$F$5,IF(J11='11 FORMULAS'!$E$6,'11 FORMULAS'!$F$6,"")))</f>
        <v>0.25</v>
      </c>
      <c r="L11" s="52" t="str">
        <f>+IF(OR(J11='11 FORMULAS'!$O$4,J11='11 FORMULAS'!$O$5),'11 FORMULAS'!$P$5,IF(J11='11 FORMULAS'!$O$6,'11 FORMULAS'!$P$6,""))</f>
        <v>Probabilidad</v>
      </c>
      <c r="M11" s="5" t="s">
        <v>76</v>
      </c>
      <c r="N11" s="52">
        <f>+IF(M11='11 FORMULAS'!$H$4,'11 FORMULAS'!$I$4,IF(M11='11 FORMULAS'!$H$5,'11 FORMULAS'!$I$5,""))</f>
        <v>0.15</v>
      </c>
      <c r="O11" s="6" t="s">
        <v>80</v>
      </c>
      <c r="P11" s="6" t="s">
        <v>82</v>
      </c>
      <c r="Q11" s="6" t="s">
        <v>85</v>
      </c>
      <c r="R11" s="267">
        <f>+IFERROR(K11+N11,"")</f>
        <v>0.4</v>
      </c>
      <c r="S11" s="267">
        <f>IF(L11='11 FORMULAS'!$P$5,C11-(C11*R11),C11)</f>
        <v>0.24</v>
      </c>
      <c r="T11" s="267">
        <f>IF(L11='11 FORMULAS'!$P$6,D11-(D11*R11),D11)</f>
        <v>0.6</v>
      </c>
      <c r="U11" s="415">
        <f>+IF(S14="","",S14)</f>
        <v>0.24</v>
      </c>
      <c r="V11" s="418">
        <f>+IF(T14="","",T14)</f>
        <v>0.6</v>
      </c>
      <c r="X11" s="38" t="s">
        <v>40</v>
      </c>
      <c r="Y11" s="33">
        <v>0.41</v>
      </c>
      <c r="Z11" s="32">
        <v>0.6</v>
      </c>
    </row>
    <row r="12" spans="1:26" hidden="1" x14ac:dyDescent="0.25">
      <c r="A12" s="410"/>
      <c r="B12" s="412"/>
      <c r="C12" s="393"/>
      <c r="D12" s="396"/>
      <c r="E12" s="57">
        <v>2</v>
      </c>
      <c r="F12" s="192"/>
      <c r="G12" s="192"/>
      <c r="H12" s="192"/>
      <c r="I12" s="294" t="str">
        <f>+CONCATENATE(F12," ",G12," ",H12)</f>
        <v xml:space="preserve">  </v>
      </c>
      <c r="J12" s="1"/>
      <c r="K12" s="53" t="str">
        <f>+IF(J12='11 FORMULAS'!$E$4,'11 FORMULAS'!$F$4,IF(J12='11 FORMULAS'!$E$5,'11 FORMULAS'!$F$5,IF(J12='11 FORMULAS'!$E$6,'11 FORMULAS'!$F$6,"")))</f>
        <v/>
      </c>
      <c r="L12" s="53" t="str">
        <f>+IF(OR(J12='11 FORMULAS'!$O$4,J12='11 FORMULAS'!$O$5),'11 FORMULAS'!$P$5,IF(J12='11 FORMULAS'!$O$6,'11 FORMULAS'!$P$6,""))</f>
        <v/>
      </c>
      <c r="M12" s="1"/>
      <c r="N12" s="53" t="str">
        <f>+IF(M12='11 FORMULAS'!$H$4,'11 FORMULAS'!$I$4,IF(M12='11 FORMULAS'!$H$5,'11 FORMULAS'!$I$5,""))</f>
        <v/>
      </c>
      <c r="O12" s="4"/>
      <c r="P12" s="4"/>
      <c r="Q12" s="4"/>
      <c r="R12" s="268" t="str">
        <f t="shared" ref="R12:R14" si="0">+IFERROR(K12+N12,"")</f>
        <v/>
      </c>
      <c r="S12" s="268">
        <f>IF(L12='11 FORMULAS'!$P$5,S11-(S11*R12),S11)</f>
        <v>0.24</v>
      </c>
      <c r="T12" s="268">
        <f>IF(L12='11 FORMULAS'!$P$6,T11-(T11*R12),T11)</f>
        <v>0.6</v>
      </c>
      <c r="U12" s="416"/>
      <c r="V12" s="419"/>
    </row>
    <row r="13" spans="1:26" ht="41.25" hidden="1" customHeight="1" x14ac:dyDescent="0.25">
      <c r="A13" s="410"/>
      <c r="B13" s="412"/>
      <c r="C13" s="393"/>
      <c r="D13" s="396"/>
      <c r="E13" s="57">
        <v>3</v>
      </c>
      <c r="F13" s="192"/>
      <c r="G13" s="192"/>
      <c r="H13" s="192"/>
      <c r="I13" s="260" t="str">
        <f t="shared" ref="I13:I26" si="1">+CONCATENATE(F13," ",G13," ",H13)</f>
        <v xml:space="preserve">  </v>
      </c>
      <c r="J13" s="1"/>
      <c r="K13" s="53" t="str">
        <f>+IF(J13='11 FORMULAS'!$E$4,'11 FORMULAS'!$F$4,IF(J13='11 FORMULAS'!$E$5,'11 FORMULAS'!$F$5,IF(J13='11 FORMULAS'!$E$6,'11 FORMULAS'!$F$6,"")))</f>
        <v/>
      </c>
      <c r="L13" s="53" t="str">
        <f>+IF(OR(J13='11 FORMULAS'!$O$4,J13='11 FORMULAS'!$O$5),'11 FORMULAS'!$P$5,IF(J13='11 FORMULAS'!$O$6,'11 FORMULAS'!$P$6,""))</f>
        <v/>
      </c>
      <c r="M13" s="1"/>
      <c r="N13" s="53" t="str">
        <f>+IF(M13='11 FORMULAS'!$H$4,'11 FORMULAS'!$I$4,IF(M13='11 FORMULAS'!$H$5,'11 FORMULAS'!$I$5,""))</f>
        <v/>
      </c>
      <c r="O13" s="4"/>
      <c r="P13" s="4"/>
      <c r="Q13" s="4"/>
      <c r="R13" s="268" t="str">
        <f>+IFERROR(K13+N13,"")</f>
        <v/>
      </c>
      <c r="S13" s="268">
        <f>IF(L13='11 FORMULAS'!$P$5,S12-(S12*R13),S12)</f>
        <v>0.24</v>
      </c>
      <c r="T13" s="268">
        <f>IF(L13='11 FORMULAS'!$P$6,T12-(T12*R13),T12)</f>
        <v>0.6</v>
      </c>
      <c r="U13" s="416"/>
      <c r="V13" s="419"/>
    </row>
    <row r="14" spans="1:26" ht="41.25" hidden="1" customHeight="1" thickBot="1" x14ac:dyDescent="0.3">
      <c r="A14" s="411"/>
      <c r="B14" s="413"/>
      <c r="C14" s="394"/>
      <c r="D14" s="397"/>
      <c r="E14" s="58">
        <v>4</v>
      </c>
      <c r="F14" s="193"/>
      <c r="G14" s="193"/>
      <c r="H14" s="193"/>
      <c r="I14" s="261" t="str">
        <f t="shared" si="1"/>
        <v xml:space="preserve">  </v>
      </c>
      <c r="J14" s="7"/>
      <c r="K14" s="54" t="str">
        <f>+IF(J14='11 FORMULAS'!$E$4,'11 FORMULAS'!$F$4,IF(J14='11 FORMULAS'!$E$5,'11 FORMULAS'!$F$5,IF(J14='11 FORMULAS'!$E$6,'11 FORMULAS'!$F$6,"")))</f>
        <v/>
      </c>
      <c r="L14" s="54" t="str">
        <f>+IF(OR(J14='11 FORMULAS'!$O$4,J14='11 FORMULAS'!$O$5),'11 FORMULAS'!$P$5,IF(J14='11 FORMULAS'!$O$6,'11 FORMULAS'!$P$6,""))</f>
        <v/>
      </c>
      <c r="M14" s="7"/>
      <c r="N14" s="54" t="str">
        <f>+IF(M14='11 FORMULAS'!$H$4,'11 FORMULAS'!$I$4,IF(M14='11 FORMULAS'!$H$5,'11 FORMULAS'!$I$5,""))</f>
        <v/>
      </c>
      <c r="O14" s="8"/>
      <c r="P14" s="8"/>
      <c r="Q14" s="8"/>
      <c r="R14" s="269" t="str">
        <f t="shared" si="0"/>
        <v/>
      </c>
      <c r="S14" s="269">
        <f>IF(L14='11 FORMULAS'!$P$5,S13-(S13*R14),S13)</f>
        <v>0.24</v>
      </c>
      <c r="T14" s="269">
        <f>IF(L14='11 FORMULAS'!$P$6,T13-(T13*R14),T13)</f>
        <v>0.6</v>
      </c>
      <c r="U14" s="417"/>
      <c r="V14" s="420"/>
    </row>
    <row r="15" spans="1:26" ht="174" customHeight="1" thickBot="1" x14ac:dyDescent="0.3">
      <c r="A15" s="409" t="str">
        <f>'2 CONTEXTO E IDENTIFICACIÓN'!A12</f>
        <v>R2</v>
      </c>
      <c r="B15" s="414" t="str">
        <f>+'2 CONTEXTO E IDENTIFICACIÓN'!E12</f>
        <v>Posibilidad de pérdida Económica y Reputacional por celebración de contratos sin cumplir los requisitos legales debido a revisión deficiente de los procesos y una indebida aplicación de la normatividad que regula la materia</v>
      </c>
      <c r="C15" s="392">
        <f>+'3 PROBABIL E IMPACTO INHERENTE'!E12</f>
        <v>0.6</v>
      </c>
      <c r="D15" s="395">
        <f>+'3 PROBABIL E IMPACTO INHERENTE'!M12</f>
        <v>0.8</v>
      </c>
      <c r="E15" s="56">
        <v>1</v>
      </c>
      <c r="F15" s="59" t="s">
        <v>261</v>
      </c>
      <c r="G15" s="59" t="s">
        <v>266</v>
      </c>
      <c r="H15" s="59" t="s">
        <v>267</v>
      </c>
      <c r="I15" s="292" t="str">
        <f>+CONCATENATE(F15," ",G15," ",H15)</f>
        <v>Proceso de jurídica  establece filtros en la etapa precontractual para los procedimientos de los procesos de selección con el fin de validar el cumplimieno de los requisitos contractuales  en cada uno de ellos</v>
      </c>
      <c r="J15" s="5" t="s">
        <v>87</v>
      </c>
      <c r="K15" s="52">
        <f>+IF(J15='11 FORMULAS'!$E$4,'11 FORMULAS'!$F$4,IF(J15='11 FORMULAS'!$E$5,'11 FORMULAS'!$F$5,IF(J15='11 FORMULAS'!$E$6,'11 FORMULAS'!$F$6,"")))</f>
        <v>0.25</v>
      </c>
      <c r="L15" s="52" t="str">
        <f>+IF(OR(J15='11 FORMULAS'!$O$4,J15='11 FORMULAS'!$O$5),'11 FORMULAS'!$P$5,IF(J15='11 FORMULAS'!$O$6,'11 FORMULAS'!$P$6,""))</f>
        <v>Probabilidad</v>
      </c>
      <c r="M15" s="5" t="s">
        <v>76</v>
      </c>
      <c r="N15" s="52">
        <f>+IF(M15='11 FORMULAS'!$H$4,'11 FORMULAS'!$I$4,IF(M15='11 FORMULAS'!$H$5,'11 FORMULAS'!$I$5,""))</f>
        <v>0.15</v>
      </c>
      <c r="O15" s="6" t="s">
        <v>79</v>
      </c>
      <c r="P15" s="6" t="s">
        <v>82</v>
      </c>
      <c r="Q15" s="6" t="s">
        <v>84</v>
      </c>
      <c r="R15" s="267">
        <f>+IFERROR(K15+N15,"")</f>
        <v>0.4</v>
      </c>
      <c r="S15" s="267">
        <f>IF(L15='11 FORMULAS'!$P$5,C15-(C15*R15),C15)</f>
        <v>0.36</v>
      </c>
      <c r="T15" s="267">
        <f>IF(L15='11 FORMULAS'!$P$6,D15-(D15*R15),D15)</f>
        <v>0.8</v>
      </c>
      <c r="U15" s="415">
        <f>+IF(S18="","",S18)</f>
        <v>0.36</v>
      </c>
      <c r="V15" s="418">
        <f>+IF(T18="","",T18)</f>
        <v>0.8</v>
      </c>
      <c r="X15" s="39" t="s">
        <v>42</v>
      </c>
      <c r="Y15" s="33">
        <v>0.61</v>
      </c>
      <c r="Z15" s="32">
        <v>0.8</v>
      </c>
    </row>
    <row r="16" spans="1:26" ht="41.25" hidden="1" customHeight="1" x14ac:dyDescent="0.25">
      <c r="A16" s="410"/>
      <c r="B16" s="412"/>
      <c r="C16" s="393"/>
      <c r="D16" s="396"/>
      <c r="E16" s="57">
        <v>2</v>
      </c>
      <c r="F16" s="192"/>
      <c r="G16" s="192"/>
      <c r="H16" s="192"/>
      <c r="I16" s="260" t="str">
        <f t="shared" si="1"/>
        <v xml:space="preserve">  </v>
      </c>
      <c r="J16" s="1"/>
      <c r="K16" s="53" t="str">
        <f>+IF(J16='11 FORMULAS'!$E$4,'11 FORMULAS'!$F$4,IF(J16='11 FORMULAS'!$E$5,'11 FORMULAS'!$F$5,IF(J16='11 FORMULAS'!$E$6,'11 FORMULAS'!$F$6,"")))</f>
        <v/>
      </c>
      <c r="L16" s="53" t="str">
        <f>+IF(OR(J16='11 FORMULAS'!$O$4,J16='11 FORMULAS'!$O$5),'11 FORMULAS'!$P$5,IF(J16='11 FORMULAS'!$O$6,'11 FORMULAS'!$P$6,""))</f>
        <v/>
      </c>
      <c r="M16" s="1"/>
      <c r="N16" s="53" t="str">
        <f>+IF(M16='11 FORMULAS'!$H$4,'11 FORMULAS'!$I$4,IF(M16='11 FORMULAS'!$H$5,'11 FORMULAS'!$I$5,""))</f>
        <v/>
      </c>
      <c r="O16" s="4"/>
      <c r="P16" s="4"/>
      <c r="Q16" s="4"/>
      <c r="R16" s="268" t="str">
        <f t="shared" ref="R16" si="2">+IFERROR(K16+N16,"")</f>
        <v/>
      </c>
      <c r="S16" s="268">
        <f>IF(L16='11 FORMULAS'!$P$5,S15-(S15*R16),S15)</f>
        <v>0.36</v>
      </c>
      <c r="T16" s="268">
        <f>IF(L16='11 FORMULAS'!$P$6,T15-(T15*R16),T15)</f>
        <v>0.8</v>
      </c>
      <c r="U16" s="416"/>
      <c r="V16" s="419"/>
    </row>
    <row r="17" spans="1:26" ht="41.25" hidden="1" customHeight="1" thickBot="1" x14ac:dyDescent="0.3">
      <c r="A17" s="410"/>
      <c r="B17" s="412"/>
      <c r="C17" s="393"/>
      <c r="D17" s="396"/>
      <c r="E17" s="57">
        <v>3</v>
      </c>
      <c r="F17" s="192"/>
      <c r="G17" s="192"/>
      <c r="H17" s="192"/>
      <c r="I17" s="260" t="str">
        <f t="shared" si="1"/>
        <v xml:space="preserve">  </v>
      </c>
      <c r="J17" s="1"/>
      <c r="K17" s="53" t="str">
        <f>+IF(J17='11 FORMULAS'!$E$4,'11 FORMULAS'!$F$4,IF(J17='11 FORMULAS'!$E$5,'11 FORMULAS'!$F$5,IF(J17='11 FORMULAS'!$E$6,'11 FORMULAS'!$F$6,"")))</f>
        <v/>
      </c>
      <c r="L17" s="53" t="str">
        <f>+IF(OR(J17='11 FORMULAS'!$O$4,J17='11 FORMULAS'!$O$5),'11 FORMULAS'!$P$5,IF(J17='11 FORMULAS'!$O$6,'11 FORMULAS'!$P$6,""))</f>
        <v/>
      </c>
      <c r="M17" s="1"/>
      <c r="N17" s="53" t="str">
        <f>+IF(M17='11 FORMULAS'!$H$4,'11 FORMULAS'!$I$4,IF(M17='11 FORMULAS'!$H$5,'11 FORMULAS'!$I$5,""))</f>
        <v/>
      </c>
      <c r="O17" s="4"/>
      <c r="P17" s="4"/>
      <c r="Q17" s="4"/>
      <c r="R17" s="268" t="str">
        <f>+IFERROR(K17+N17,"")</f>
        <v/>
      </c>
      <c r="S17" s="268">
        <f>IF(L17='11 FORMULAS'!$P$5,S16-(S16*R17),S16)</f>
        <v>0.36</v>
      </c>
      <c r="T17" s="268">
        <f>IF(L17='11 FORMULAS'!$P$6,T16-(T16*R17),T16)</f>
        <v>0.8</v>
      </c>
      <c r="U17" s="416"/>
      <c r="V17" s="419"/>
      <c r="X17" s="41"/>
      <c r="Y17" s="42"/>
      <c r="Z17" s="43"/>
    </row>
    <row r="18" spans="1:26" ht="41.25" hidden="1" customHeight="1" thickBot="1" x14ac:dyDescent="0.3">
      <c r="A18" s="411"/>
      <c r="B18" s="413"/>
      <c r="C18" s="394"/>
      <c r="D18" s="397"/>
      <c r="E18" s="58">
        <v>4</v>
      </c>
      <c r="F18" s="193"/>
      <c r="G18" s="193"/>
      <c r="H18" s="193"/>
      <c r="I18" s="261" t="str">
        <f t="shared" si="1"/>
        <v xml:space="preserve">  </v>
      </c>
      <c r="J18" s="7"/>
      <c r="K18" s="54" t="str">
        <f>+IF(J18='11 FORMULAS'!$E$4,'11 FORMULAS'!$F$4,IF(J18='11 FORMULAS'!$E$5,'11 FORMULAS'!$F$5,IF(J18='11 FORMULAS'!$E$6,'11 FORMULAS'!$F$6,"")))</f>
        <v/>
      </c>
      <c r="L18" s="54" t="str">
        <f>+IF(OR(J18='11 FORMULAS'!$O$4,J18='11 FORMULAS'!$O$5),'11 FORMULAS'!$P$5,IF(J18='11 FORMULAS'!$O$6,'11 FORMULAS'!$P$6,""))</f>
        <v/>
      </c>
      <c r="M18" s="7"/>
      <c r="N18" s="54" t="str">
        <f>+IF(M18='11 FORMULAS'!$H$4,'11 FORMULAS'!$I$4,IF(M18='11 FORMULAS'!$H$5,'11 FORMULAS'!$I$5,""))</f>
        <v/>
      </c>
      <c r="O18" s="8"/>
      <c r="P18" s="8"/>
      <c r="Q18" s="8"/>
      <c r="R18" s="269" t="str">
        <f t="shared" ref="R18" si="3">+IFERROR(K18+N18,"")</f>
        <v/>
      </c>
      <c r="S18" s="269">
        <f>IF(L18='11 FORMULAS'!$P$5,S17-(S17*R18),S17)</f>
        <v>0.36</v>
      </c>
      <c r="T18" s="269">
        <f>IF(L18='11 FORMULAS'!$P$6,T17-(T17*R18),T17)</f>
        <v>0.8</v>
      </c>
      <c r="U18" s="417"/>
      <c r="V18" s="420"/>
    </row>
    <row r="19" spans="1:26" ht="204.75" customHeight="1" thickBot="1" x14ac:dyDescent="0.3">
      <c r="A19" s="409" t="str">
        <f>'2 CONTEXTO E IDENTIFICACIÓN'!A13</f>
        <v>R3</v>
      </c>
      <c r="B19" s="414" t="str">
        <f>+'2 CONTEXTO E IDENTIFICACIÓN'!E13</f>
        <v>Posibilidad de pérdida Económica y Reputacional Por direccionamiento de un proceso de contratación en favor de un tercero debido a la incorporación de condiciones restrictivas en el proceso de contratación</v>
      </c>
      <c r="C19" s="392">
        <f>+'3 PROBABIL E IMPACTO INHERENTE'!E13</f>
        <v>0.6</v>
      </c>
      <c r="D19" s="395">
        <f>+'3 PROBABIL E IMPACTO INHERENTE'!M13</f>
        <v>0.6</v>
      </c>
      <c r="E19" s="56">
        <v>1</v>
      </c>
      <c r="F19" s="59" t="s">
        <v>261</v>
      </c>
      <c r="G19" s="59" t="s">
        <v>270</v>
      </c>
      <c r="H19" s="59" t="s">
        <v>271</v>
      </c>
      <c r="I19" s="292" t="str">
        <f>+CONCATENATE(F19," ",G19," ",H19)</f>
        <v>Proceso de jurídica  establece  filtros en la etapa precontractual para a la elaboración del proceso de selección, con el fin de validar el cumplimiento de los requisitos contractuales.  En caso de encontrar desviaciones debe informar a las partes interesadas, con el fin de subsanar y asegurar el cumplimiento de requisitos</v>
      </c>
      <c r="J19" s="5" t="s">
        <v>87</v>
      </c>
      <c r="K19" s="52">
        <f>+IF(J19='11 FORMULAS'!$E$4,'11 FORMULAS'!$F$4,IF(J19='11 FORMULAS'!$E$5,'11 FORMULAS'!$F$5,IF(J19='11 FORMULAS'!$E$6,'11 FORMULAS'!$F$6,"")))</f>
        <v>0.25</v>
      </c>
      <c r="L19" s="52" t="str">
        <f>+IF(OR(J19='11 FORMULAS'!$O$4,J19='11 FORMULAS'!$O$5),'11 FORMULAS'!$P$5,IF(J19='11 FORMULAS'!$O$6,'11 FORMULAS'!$P$6,""))</f>
        <v>Probabilidad</v>
      </c>
      <c r="M19" s="5" t="s">
        <v>76</v>
      </c>
      <c r="N19" s="52">
        <f>+IF(M19='11 FORMULAS'!$H$4,'11 FORMULAS'!$I$4,IF(M19='11 FORMULAS'!$H$5,'11 FORMULAS'!$I$5,""))</f>
        <v>0.15</v>
      </c>
      <c r="O19" s="6" t="s">
        <v>79</v>
      </c>
      <c r="P19" s="6" t="s">
        <v>82</v>
      </c>
      <c r="Q19" s="6" t="s">
        <v>84</v>
      </c>
      <c r="R19" s="267">
        <f>+IFERROR(K19+N19,"")</f>
        <v>0.4</v>
      </c>
      <c r="S19" s="267">
        <f>IF(L19='11 FORMULAS'!$P$5,C19-(C19*R19),C19)</f>
        <v>0.36</v>
      </c>
      <c r="T19" s="267">
        <f>IF(L19='11 FORMULAS'!$P$6,D19-(D19*R19),D19)</f>
        <v>0.6</v>
      </c>
      <c r="U19" s="415">
        <f>+IF(S22="","",S22)</f>
        <v>0.36</v>
      </c>
      <c r="V19" s="418">
        <f>+IF(T22="","",T22)</f>
        <v>0.6</v>
      </c>
      <c r="X19" s="40" t="s">
        <v>43</v>
      </c>
      <c r="Y19" s="33">
        <v>0.81</v>
      </c>
      <c r="Z19" s="32">
        <v>1</v>
      </c>
    </row>
    <row r="20" spans="1:26" ht="98.25" hidden="1" customHeight="1" x14ac:dyDescent="0.25">
      <c r="A20" s="410"/>
      <c r="B20" s="412"/>
      <c r="C20" s="393"/>
      <c r="D20" s="396"/>
      <c r="E20" s="57">
        <v>2</v>
      </c>
      <c r="F20" s="192"/>
      <c r="G20" s="192"/>
      <c r="H20" s="192"/>
      <c r="I20" s="260" t="str">
        <f>+CONCATENATE(F20," ",G20," ",H20)</f>
        <v xml:space="preserve">  </v>
      </c>
      <c r="J20" s="1"/>
      <c r="K20" s="53" t="str">
        <f>+IF(J20='11 FORMULAS'!$E$4,'11 FORMULAS'!$F$4,IF(J20='11 FORMULAS'!$E$5,'11 FORMULAS'!$F$5,IF(J20='11 FORMULAS'!$E$6,'11 FORMULAS'!$F$6,"")))</f>
        <v/>
      </c>
      <c r="L20" s="53" t="str">
        <f>+IF(OR(J20='11 FORMULAS'!$O$4,J20='11 FORMULAS'!$O$5),'11 FORMULAS'!$P$5,IF(J20='11 FORMULAS'!$O$6,'11 FORMULAS'!$P$6,""))</f>
        <v/>
      </c>
      <c r="M20" s="1"/>
      <c r="N20" s="53" t="str">
        <f>+IF(M20='11 FORMULAS'!$H$4,'11 FORMULAS'!$I$4,IF(M20='11 FORMULAS'!$H$5,'11 FORMULAS'!$I$5,""))</f>
        <v/>
      </c>
      <c r="O20" s="4"/>
      <c r="P20" s="4"/>
      <c r="Q20" s="4"/>
      <c r="R20" s="268" t="str">
        <f t="shared" ref="R20" si="4">+IFERROR(K20+N20,"")</f>
        <v/>
      </c>
      <c r="S20" s="268">
        <f>IF(L20='11 FORMULAS'!$P$5,S19-(S19*R20),S19)</f>
        <v>0.36</v>
      </c>
      <c r="T20" s="268">
        <f>IF(L20='11 FORMULAS'!$P$6,T19-(T19*R20),T19)</f>
        <v>0.6</v>
      </c>
      <c r="U20" s="416"/>
      <c r="V20" s="419"/>
      <c r="X20" s="264"/>
      <c r="Y20" s="265"/>
      <c r="Z20" s="265"/>
    </row>
    <row r="21" spans="1:26" ht="15" hidden="1" x14ac:dyDescent="0.25">
      <c r="A21" s="410"/>
      <c r="B21" s="412"/>
      <c r="C21" s="393"/>
      <c r="D21" s="396"/>
      <c r="E21" s="57">
        <v>3</v>
      </c>
      <c r="F21" s="192"/>
      <c r="G21" s="192"/>
      <c r="H21" s="192"/>
      <c r="I21" s="260" t="str">
        <f>+CONCATENATE(F21," ",G21," ",H21)</f>
        <v xml:space="preserve">  </v>
      </c>
      <c r="J21" s="1"/>
      <c r="K21" s="53" t="str">
        <f>+IF(J21='11 FORMULAS'!$E$4,'11 FORMULAS'!$F$4,IF(J21='11 FORMULAS'!$E$5,'11 FORMULAS'!$F$5,IF(J21='11 FORMULAS'!$E$6,'11 FORMULAS'!$F$6,"")))</f>
        <v/>
      </c>
      <c r="L21" s="53" t="str">
        <f>+IF(OR(J21='11 FORMULAS'!$O$4,J21='11 FORMULAS'!$O$5),'11 FORMULAS'!$P$5,IF(J21='11 FORMULAS'!$O$6,'11 FORMULAS'!$P$6,""))</f>
        <v/>
      </c>
      <c r="M21" s="1"/>
      <c r="N21" s="53" t="str">
        <f>+IF(M21='11 FORMULAS'!$H$4,'11 FORMULAS'!$I$4,IF(M21='11 FORMULAS'!$H$5,'11 FORMULAS'!$I$5,""))</f>
        <v/>
      </c>
      <c r="O21" s="4"/>
      <c r="P21" s="4"/>
      <c r="Q21" s="4"/>
      <c r="R21" s="268" t="str">
        <f>+IFERROR(K21+N21,"")</f>
        <v/>
      </c>
      <c r="S21" s="268">
        <f>IF(L21='11 FORMULAS'!$P$5,S20-(S20*R21),S20)</f>
        <v>0.36</v>
      </c>
      <c r="T21" s="268">
        <f>IF(L21='11 FORMULAS'!$P$6,T20-(T20*R21),T20)</f>
        <v>0.6</v>
      </c>
      <c r="U21" s="416"/>
      <c r="V21" s="419"/>
      <c r="X21" s="264"/>
      <c r="Y21" s="265"/>
      <c r="Z21" s="265"/>
    </row>
    <row r="22" spans="1:26" ht="41.25" hidden="1" customHeight="1" thickBot="1" x14ac:dyDescent="0.3">
      <c r="A22" s="411"/>
      <c r="B22" s="413"/>
      <c r="C22" s="394"/>
      <c r="D22" s="397"/>
      <c r="E22" s="58">
        <v>4</v>
      </c>
      <c r="F22" s="193"/>
      <c r="G22" s="193"/>
      <c r="H22" s="193"/>
      <c r="I22" s="261" t="str">
        <f t="shared" si="1"/>
        <v xml:space="preserve">  </v>
      </c>
      <c r="J22" s="7"/>
      <c r="K22" s="54" t="str">
        <f>+IF(J22='11 FORMULAS'!$E$4,'11 FORMULAS'!$F$4,IF(J22='11 FORMULAS'!$E$5,'11 FORMULAS'!$F$5,IF(J22='11 FORMULAS'!$E$6,'11 FORMULAS'!$F$6,"")))</f>
        <v/>
      </c>
      <c r="L22" s="54" t="str">
        <f>+IF(OR(J22='11 FORMULAS'!$O$4,J22='11 FORMULAS'!$O$5),'11 FORMULAS'!$P$5,IF(J22='11 FORMULAS'!$O$6,'11 FORMULAS'!$P$6,""))</f>
        <v/>
      </c>
      <c r="M22" s="7"/>
      <c r="N22" s="54" t="str">
        <f>+IF(M22='11 FORMULAS'!$H$4,'11 FORMULAS'!$I$4,IF(M22='11 FORMULAS'!$H$5,'11 FORMULAS'!$I$5,""))</f>
        <v/>
      </c>
      <c r="O22" s="8"/>
      <c r="P22" s="8"/>
      <c r="Q22" s="8"/>
      <c r="R22" s="269" t="str">
        <f t="shared" ref="R22" si="5">+IFERROR(K22+N22,"")</f>
        <v/>
      </c>
      <c r="S22" s="269">
        <f>IF(L22='11 FORMULAS'!$P$5,S21-(S21*R22),S21)</f>
        <v>0.36</v>
      </c>
      <c r="T22" s="269">
        <f>IF(L22='11 FORMULAS'!$P$6,T21-(T21*R22),T21)</f>
        <v>0.6</v>
      </c>
      <c r="U22" s="417"/>
      <c r="V22" s="420"/>
    </row>
    <row r="23" spans="1:26" ht="208.5" customHeight="1" x14ac:dyDescent="0.25">
      <c r="A23" s="409" t="str">
        <f>'2 CONTEXTO E IDENTIFICACIÓN'!A14</f>
        <v>R4</v>
      </c>
      <c r="B23" s="414" t="str">
        <f>+'2 CONTEXTO E IDENTIFICACIÓN'!E14</f>
        <v>Posibilidad de pérdida Reputacional Por atención inoportuna (por fuera de términos) de las distintas actuaciones que deben surtirse en los procesos judiciales, tramites extrajudiciales y administrativos a cargo Debido a un indebido control de los términos de los procesos por parte de los apoderados.</v>
      </c>
      <c r="C23" s="392">
        <f>+'3 PROBABIL E IMPACTO INHERENTE'!E14</f>
        <v>0.6</v>
      </c>
      <c r="D23" s="395">
        <f>+'3 PROBABIL E IMPACTO INHERENTE'!M14</f>
        <v>0.6</v>
      </c>
      <c r="E23" s="56">
        <v>1</v>
      </c>
      <c r="F23" s="59" t="s">
        <v>261</v>
      </c>
      <c r="G23" s="59" t="s">
        <v>277</v>
      </c>
      <c r="H23" s="59" t="s">
        <v>276</v>
      </c>
      <c r="I23" s="259" t="str">
        <f>+CONCATENATE(F23," ",G23," ",H23)</f>
        <v>Proceso de jurídica  debe Elaborar informe quincenal de seguimiento con el fin de hacer seguimiento y asegurar su atención oportuna En caso de encontrar desviaciones deberá informar al jefe de la oficina asesora jurídica.</v>
      </c>
      <c r="J23" s="5" t="s">
        <v>87</v>
      </c>
      <c r="K23" s="52">
        <f>+IF(J23='11 FORMULAS'!$E$4,'11 FORMULAS'!$F$4,IF(J23='11 FORMULAS'!$E$5,'11 FORMULAS'!$F$5,IF(J23='11 FORMULAS'!$E$6,'11 FORMULAS'!$F$6,"")))</f>
        <v>0.25</v>
      </c>
      <c r="L23" s="52" t="str">
        <f>+IF(OR(J23='11 FORMULAS'!$O$4,J23='11 FORMULAS'!$O$5),'11 FORMULAS'!$P$5,IF(J23='11 FORMULAS'!$O$6,'11 FORMULAS'!$P$6,""))</f>
        <v>Probabilidad</v>
      </c>
      <c r="M23" s="5" t="s">
        <v>76</v>
      </c>
      <c r="N23" s="52">
        <f>+IF(M23='11 FORMULAS'!$H$4,'11 FORMULAS'!$I$4,IF(M23='11 FORMULAS'!$H$5,'11 FORMULAS'!$I$5,""))</f>
        <v>0.15</v>
      </c>
      <c r="O23" s="6" t="s">
        <v>79</v>
      </c>
      <c r="P23" s="6" t="s">
        <v>81</v>
      </c>
      <c r="Q23" s="6" t="s">
        <v>84</v>
      </c>
      <c r="R23" s="267">
        <f>+IFERROR(K23+N23,"")</f>
        <v>0.4</v>
      </c>
      <c r="S23" s="267">
        <f>IF(L23='11 FORMULAS'!$P$5,C23-(C23*R23),C23)</f>
        <v>0.36</v>
      </c>
      <c r="T23" s="267">
        <f>IF(L23='11 FORMULAS'!$P$6,D23-(D23*R23),D23)</f>
        <v>0.6</v>
      </c>
      <c r="U23" s="415">
        <f>+IF(S26="","",S26)</f>
        <v>0.36</v>
      </c>
      <c r="V23" s="418">
        <f>+IF(T26="","",T26)</f>
        <v>0.6</v>
      </c>
      <c r="X23" s="264"/>
      <c r="Y23" s="265"/>
      <c r="Z23" s="265"/>
    </row>
    <row r="24" spans="1:26" ht="41.25" hidden="1" customHeight="1" x14ac:dyDescent="0.25">
      <c r="A24" s="410"/>
      <c r="B24" s="412"/>
      <c r="C24" s="393"/>
      <c r="D24" s="396"/>
      <c r="E24" s="57">
        <v>2</v>
      </c>
      <c r="F24" s="192"/>
      <c r="G24" s="192"/>
      <c r="H24" s="192"/>
      <c r="I24" s="260" t="str">
        <f t="shared" si="1"/>
        <v xml:space="preserve">  </v>
      </c>
      <c r="J24" s="1"/>
      <c r="K24" s="53" t="str">
        <f>+IF(J24='11 FORMULAS'!$E$4,'11 FORMULAS'!$F$4,IF(J24='11 FORMULAS'!$E$5,'11 FORMULAS'!$F$5,IF(J24='11 FORMULAS'!$E$6,'11 FORMULAS'!$F$6,"")))</f>
        <v/>
      </c>
      <c r="L24" s="53" t="str">
        <f>+IF(OR(J24='11 FORMULAS'!$O$4,J24='11 FORMULAS'!$O$5),'11 FORMULAS'!$P$5,IF(J24='11 FORMULAS'!$O$6,'11 FORMULAS'!$P$6,""))</f>
        <v/>
      </c>
      <c r="M24" s="1"/>
      <c r="N24" s="53" t="str">
        <f>+IF(M24='11 FORMULAS'!$H$4,'11 FORMULAS'!$I$4,IF(M24='11 FORMULAS'!$H$5,'11 FORMULAS'!$I$5,""))</f>
        <v/>
      </c>
      <c r="O24" s="4"/>
      <c r="P24" s="4"/>
      <c r="Q24" s="4"/>
      <c r="R24" s="268" t="str">
        <f t="shared" ref="R24" si="6">+IFERROR(K24+N24,"")</f>
        <v/>
      </c>
      <c r="S24" s="268">
        <f>IF(L24='11 FORMULAS'!$P$5,S23-(S23*R24),S23)</f>
        <v>0.36</v>
      </c>
      <c r="T24" s="268">
        <f>IF(L24='11 FORMULAS'!$P$6,T23-(T23*R24),T23)</f>
        <v>0.6</v>
      </c>
      <c r="U24" s="416"/>
      <c r="V24" s="419"/>
      <c r="X24" s="264"/>
      <c r="Y24" s="265"/>
      <c r="Z24" s="265"/>
    </row>
    <row r="25" spans="1:26" ht="41.25" hidden="1" customHeight="1" x14ac:dyDescent="0.25">
      <c r="A25" s="410"/>
      <c r="B25" s="412"/>
      <c r="C25" s="393"/>
      <c r="D25" s="396"/>
      <c r="E25" s="57">
        <v>3</v>
      </c>
      <c r="F25" s="192"/>
      <c r="G25" s="192"/>
      <c r="H25" s="192"/>
      <c r="I25" s="260" t="str">
        <f t="shared" si="1"/>
        <v xml:space="preserve">  </v>
      </c>
      <c r="J25" s="1"/>
      <c r="K25" s="53" t="str">
        <f>+IF(J25='11 FORMULAS'!$E$4,'11 FORMULAS'!$F$4,IF(J25='11 FORMULAS'!$E$5,'11 FORMULAS'!$F$5,IF(J25='11 FORMULAS'!$E$6,'11 FORMULAS'!$F$6,"")))</f>
        <v/>
      </c>
      <c r="L25" s="53" t="str">
        <f>+IF(OR(J25='11 FORMULAS'!$O$4,J25='11 FORMULAS'!$O$5),'11 FORMULAS'!$P$5,IF(J25='11 FORMULAS'!$O$6,'11 FORMULAS'!$P$6,""))</f>
        <v/>
      </c>
      <c r="M25" s="1"/>
      <c r="N25" s="53" t="str">
        <f>+IF(M25='11 FORMULAS'!$H$4,'11 FORMULAS'!$I$4,IF(M25='11 FORMULAS'!$H$5,'11 FORMULAS'!$I$5,""))</f>
        <v/>
      </c>
      <c r="O25" s="4"/>
      <c r="P25" s="4"/>
      <c r="Q25" s="4"/>
      <c r="R25" s="268" t="str">
        <f>+IFERROR(K25+N25,"")</f>
        <v/>
      </c>
      <c r="S25" s="268">
        <f>IF(L25='11 FORMULAS'!$P$5,S24-(S24*R25),S24)</f>
        <v>0.36</v>
      </c>
      <c r="T25" s="268">
        <f>IF(L25='11 FORMULAS'!$P$6,T24-(T24*R25),T24)</f>
        <v>0.6</v>
      </c>
      <c r="U25" s="416"/>
      <c r="V25" s="419"/>
      <c r="X25" s="264"/>
      <c r="Y25" s="265"/>
      <c r="Z25" s="265"/>
    </row>
    <row r="26" spans="1:26" ht="41.25" hidden="1" customHeight="1" thickBot="1" x14ac:dyDescent="0.3">
      <c r="A26" s="411"/>
      <c r="B26" s="413"/>
      <c r="C26" s="394"/>
      <c r="D26" s="397"/>
      <c r="E26" s="58">
        <v>4</v>
      </c>
      <c r="F26" s="193"/>
      <c r="G26" s="193"/>
      <c r="H26" s="193"/>
      <c r="I26" s="261" t="str">
        <f t="shared" si="1"/>
        <v xml:space="preserve">  </v>
      </c>
      <c r="J26" s="7"/>
      <c r="K26" s="54" t="str">
        <f>+IF(J26='11 FORMULAS'!$E$4,'11 FORMULAS'!$F$4,IF(J26='11 FORMULAS'!$E$5,'11 FORMULAS'!$F$5,IF(J26='11 FORMULAS'!$E$6,'11 FORMULAS'!$F$6,"")))</f>
        <v/>
      </c>
      <c r="L26" s="54" t="str">
        <f>+IF(OR(J26='11 FORMULAS'!$O$4,J26='11 FORMULAS'!$O$5),'11 FORMULAS'!$P$5,IF(J26='11 FORMULAS'!$O$6,'11 FORMULAS'!$P$6,""))</f>
        <v/>
      </c>
      <c r="M26" s="7"/>
      <c r="N26" s="54" t="str">
        <f>+IF(M26='11 FORMULAS'!$H$4,'11 FORMULAS'!$I$4,IF(M26='11 FORMULAS'!$H$5,'11 FORMULAS'!$I$5,""))</f>
        <v/>
      </c>
      <c r="O26" s="8"/>
      <c r="P26" s="8"/>
      <c r="Q26" s="8"/>
      <c r="R26" s="269" t="str">
        <f t="shared" ref="R26" si="7">+IFERROR(K26+N26,"")</f>
        <v/>
      </c>
      <c r="S26" s="269">
        <f>IF(L26='11 FORMULAS'!$P$5,S25-(S25*R26),S25)</f>
        <v>0.36</v>
      </c>
      <c r="T26" s="269">
        <f>IF(L26='11 FORMULAS'!$P$6,T25-(T25*R26),T25)</f>
        <v>0.6</v>
      </c>
      <c r="U26" s="417"/>
      <c r="V26" s="420"/>
    </row>
  </sheetData>
  <autoFilter ref="A10:W26"/>
  <dataConsolidate/>
  <mergeCells count="44">
    <mergeCell ref="X7:Z7"/>
    <mergeCell ref="U19:U22"/>
    <mergeCell ref="V19:V22"/>
    <mergeCell ref="U23:U26"/>
    <mergeCell ref="V23:V26"/>
    <mergeCell ref="U11:U14"/>
    <mergeCell ref="V11:V14"/>
    <mergeCell ref="U15:U18"/>
    <mergeCell ref="V15:V18"/>
    <mergeCell ref="C15:C18"/>
    <mergeCell ref="D15:D18"/>
    <mergeCell ref="A19:A22"/>
    <mergeCell ref="B19:B22"/>
    <mergeCell ref="C19:C22"/>
    <mergeCell ref="D19:D22"/>
    <mergeCell ref="A9:A10"/>
    <mergeCell ref="B9:B10"/>
    <mergeCell ref="J8:Q8"/>
    <mergeCell ref="E9:E10"/>
    <mergeCell ref="J9:N9"/>
    <mergeCell ref="O9:Q9"/>
    <mergeCell ref="F9:H9"/>
    <mergeCell ref="A1:A4"/>
    <mergeCell ref="A11:A14"/>
    <mergeCell ref="B11:B14"/>
    <mergeCell ref="A23:A26"/>
    <mergeCell ref="B23:B26"/>
    <mergeCell ref="C23:C26"/>
    <mergeCell ref="D23:D26"/>
    <mergeCell ref="A15:A18"/>
    <mergeCell ref="B15:B18"/>
    <mergeCell ref="U1:V1"/>
    <mergeCell ref="U2:V2"/>
    <mergeCell ref="U3:V3"/>
    <mergeCell ref="U4:V4"/>
    <mergeCell ref="B1:T4"/>
    <mergeCell ref="B6:V6"/>
    <mergeCell ref="C9:C10"/>
    <mergeCell ref="C11:C14"/>
    <mergeCell ref="D9:D10"/>
    <mergeCell ref="D11:D14"/>
    <mergeCell ref="R7:R9"/>
    <mergeCell ref="S7:S9"/>
    <mergeCell ref="T7:T9"/>
  </mergeCells>
  <phoneticPr fontId="0" type="noConversion"/>
  <conditionalFormatting sqref="C11:D11 U11:V11 C15:D15 C19:D19 C23:D23 U15:V15 U19:V19 U23:V23">
    <cfRule type="cellIs" dxfId="78" priority="274" operator="between">
      <formula>$Y$9</formula>
      <formula>$Z$9</formula>
    </cfRule>
    <cfRule type="cellIs" dxfId="77" priority="275" operator="between">
      <formula>$Y$10</formula>
      <formula>$Z$10</formula>
    </cfRule>
    <cfRule type="cellIs" dxfId="76" priority="276" operator="between">
      <formula>$Y$11</formula>
      <formula>$Z$11</formula>
    </cfRule>
    <cfRule type="cellIs" dxfId="75" priority="277" operator="between">
      <formula>$Y$15</formula>
      <formula>$Z$15</formula>
    </cfRule>
    <cfRule type="cellIs" dxfId="74" priority="278" operator="between">
      <formula>$Y$19</formula>
      <formula>$Z$19</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14:formula1>
            <xm:f>'11 FORMULAS'!$E$4:$E$7</xm:f>
          </x14:formula1>
          <xm:sqref>J11:J26</xm:sqref>
        </x14:dataValidation>
        <x14:dataValidation type="list" allowBlank="1" showInputMessage="1" showErrorMessage="1">
          <x14:formula1>
            <xm:f>'11 FORMULAS'!$H$4:$H$6</xm:f>
          </x14:formula1>
          <xm:sqref>M11:M26</xm:sqref>
        </x14:dataValidation>
        <x14:dataValidation type="list" allowBlank="1" showInputMessage="1" showErrorMessage="1">
          <x14:formula1>
            <xm:f>'11 FORMULAS'!$K$4:$K$6</xm:f>
          </x14:formula1>
          <xm:sqref>O11:O26</xm:sqref>
        </x14:dataValidation>
        <x14:dataValidation type="list" allowBlank="1" showInputMessage="1" showErrorMessage="1">
          <x14:formula1>
            <xm:f>'11 FORMULAS'!$L$4:$L$6</xm:f>
          </x14:formula1>
          <xm:sqref>P11:P26</xm:sqref>
        </x14:dataValidation>
        <x14:dataValidation type="list" allowBlank="1" showInputMessage="1" showErrorMessage="1">
          <x14:formula1>
            <xm:f>'11 FORMULAS'!$M$4:$M$6</xm:f>
          </x14:formula1>
          <xm:sqref>Q11:Q26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zoomScale="64" zoomScaleNormal="64" workbookViewId="0">
      <pane xSplit="1" ySplit="10" topLeftCell="B11" activePane="bottomRight" state="frozen"/>
      <selection pane="topRight" activeCell="B1" sqref="B1"/>
      <selection pane="bottomLeft" activeCell="A7" sqref="A7"/>
      <selection pane="bottomRight" activeCell="I8" sqref="I8:O8"/>
    </sheetView>
  </sheetViews>
  <sheetFormatPr baseColWidth="10" defaultColWidth="14.28515625" defaultRowHeight="12.75" x14ac:dyDescent="0.25"/>
  <cols>
    <col min="1" max="1" width="17" style="74" customWidth="1" collapsed="1"/>
    <col min="2" max="2" width="30.42578125" style="79" customWidth="1" collapsed="1"/>
    <col min="3" max="3" width="21.5703125" style="79" customWidth="1" collapsed="1"/>
    <col min="4" max="4" width="13" style="79" customWidth="1" collapsed="1"/>
    <col min="5" max="5" width="16.42578125" style="123" customWidth="1" collapsed="1"/>
    <col min="6" max="6" width="10.140625" style="123" customWidth="1" collapsed="1"/>
    <col min="7" max="7" width="25.140625" style="79" customWidth="1" collapsed="1"/>
    <col min="8" max="8" width="10.140625" style="79" bestFit="1" customWidth="1" collapsed="1"/>
    <col min="9" max="9" width="7.42578125" style="79" customWidth="1" collapsed="1"/>
    <col min="10" max="10" width="14" style="79" customWidth="1" collapsed="1"/>
    <col min="11" max="15" width="12.42578125" style="79" customWidth="1" collapsed="1"/>
    <col min="16" max="16" width="3.85546875" style="79" customWidth="1" collapsed="1"/>
    <col min="17" max="17" width="4.85546875" style="74" customWidth="1" collapsed="1"/>
    <col min="18" max="18" width="5.42578125" style="74" bestFit="1" customWidth="1" collapsed="1"/>
    <col min="19" max="24" width="14" style="74" customWidth="1" collapsed="1"/>
    <col min="25" max="29" width="11.42578125" style="74" customWidth="1" collapsed="1"/>
    <col min="30" max="30" width="5.5703125" style="74" bestFit="1" customWidth="1" collapsed="1"/>
    <col min="31" max="31" width="26.85546875" style="74" customWidth="1" collapsed="1"/>
    <col min="32" max="36" width="22.85546875" style="79" customWidth="1" collapsed="1"/>
    <col min="37" max="37" width="23.42578125" style="74" customWidth="1" collapsed="1"/>
    <col min="38" max="265" width="11.42578125" style="74" customWidth="1" collapsed="1"/>
    <col min="266" max="266" width="12.7109375" style="74" customWidth="1" collapsed="1"/>
    <col min="267" max="267" width="47" style="74" customWidth="1" collapsed="1"/>
    <col min="268" max="268" width="35" style="74" customWidth="1" collapsed="1"/>
    <col min="269" max="16384" width="14.28515625" style="74" collapsed="1"/>
  </cols>
  <sheetData>
    <row r="1" spans="1:38" ht="18.75" customHeight="1" x14ac:dyDescent="0.25">
      <c r="A1" s="389"/>
      <c r="B1" s="380" t="str">
        <f>+'2 CONTEXTO E IDENTIFICACIÓN'!B1</f>
        <v>MAPA RIESGOS OPERATIVOS  POR PROCESOS</v>
      </c>
      <c r="C1" s="380"/>
      <c r="D1" s="380"/>
      <c r="E1" s="380"/>
      <c r="F1" s="377" t="str">
        <f>+'2 CONTEXTO E IDENTIFICACIÓN'!I1</f>
        <v xml:space="preserve">Código: </v>
      </c>
      <c r="G1" s="377"/>
    </row>
    <row r="2" spans="1:38" ht="18.75" customHeight="1" x14ac:dyDescent="0.25">
      <c r="A2" s="389"/>
      <c r="B2" s="380"/>
      <c r="C2" s="380"/>
      <c r="D2" s="380"/>
      <c r="E2" s="380"/>
      <c r="F2" s="377" t="str">
        <f>+'2 CONTEXTO E IDENTIFICACIÓN'!I2</f>
        <v xml:space="preserve">Fecha: </v>
      </c>
      <c r="G2" s="377"/>
      <c r="K2" s="74"/>
    </row>
    <row r="3" spans="1:38" s="62" customFormat="1" ht="18.75" customHeight="1" x14ac:dyDescent="0.2">
      <c r="A3" s="389"/>
      <c r="B3" s="380"/>
      <c r="C3" s="380"/>
      <c r="D3" s="380"/>
      <c r="E3" s="380"/>
      <c r="F3" s="377" t="str">
        <f>+'2 CONTEXTO E IDENTIFICACIÓN'!I3</f>
        <v>Versión: 001</v>
      </c>
      <c r="G3" s="377"/>
      <c r="AF3" s="63"/>
      <c r="AG3" s="63"/>
      <c r="AH3" s="63"/>
      <c r="AI3" s="63"/>
      <c r="AJ3" s="63"/>
    </row>
    <row r="4" spans="1:38" s="62" customFormat="1" ht="18.75" customHeight="1" x14ac:dyDescent="0.2">
      <c r="A4" s="390"/>
      <c r="B4" s="380"/>
      <c r="C4" s="380"/>
      <c r="D4" s="380"/>
      <c r="E4" s="380"/>
      <c r="F4" s="377" t="str">
        <f>+'2 CONTEXTO E IDENTIFICACIÓN'!I4</f>
        <v>Página:</v>
      </c>
      <c r="G4" s="377"/>
      <c r="H4" s="65"/>
      <c r="I4" s="65"/>
      <c r="J4" s="64"/>
      <c r="L4" s="65"/>
      <c r="M4" s="65"/>
      <c r="N4" s="65"/>
      <c r="O4" s="65"/>
      <c r="P4" s="64"/>
      <c r="AF4" s="63"/>
      <c r="AG4" s="63"/>
      <c r="AH4" s="63"/>
      <c r="AI4" s="63"/>
      <c r="AJ4" s="63"/>
    </row>
    <row r="5" spans="1:38" s="62" customFormat="1" ht="9.75" customHeight="1" x14ac:dyDescent="0.2">
      <c r="A5" s="66"/>
      <c r="B5" s="64"/>
      <c r="C5" s="196"/>
      <c r="D5" s="196"/>
      <c r="E5" s="118"/>
      <c r="F5" s="65"/>
      <c r="G5" s="65"/>
      <c r="H5" s="65"/>
      <c r="I5" s="65"/>
      <c r="J5" s="64"/>
      <c r="L5" s="65"/>
      <c r="M5" s="65"/>
      <c r="N5" s="65"/>
      <c r="O5" s="65"/>
      <c r="P5" s="64"/>
      <c r="AF5" s="63"/>
      <c r="AG5" s="63"/>
      <c r="AH5" s="63"/>
      <c r="AI5" s="63"/>
      <c r="AJ5" s="63"/>
    </row>
    <row r="6" spans="1:38" s="62" customFormat="1" ht="15" x14ac:dyDescent="0.2">
      <c r="A6" s="19" t="s">
        <v>135</v>
      </c>
      <c r="B6" s="422" t="str">
        <f>+IF('2 CONTEXTO E IDENTIFICACIÓN'!$B$6="","",'2 CONTEXTO E IDENTIFICACIÓN'!$B$6)</f>
        <v xml:space="preserve">Proceso Jurídico  </v>
      </c>
      <c r="C6" s="423"/>
      <c r="D6" s="423"/>
      <c r="E6" s="423"/>
      <c r="F6" s="423"/>
      <c r="G6" s="423"/>
      <c r="AF6" s="63"/>
      <c r="AG6" s="63"/>
      <c r="AH6" s="63"/>
      <c r="AI6" s="63"/>
      <c r="AJ6" s="63"/>
    </row>
    <row r="7" spans="1:38" s="62" customFormat="1" ht="15" thickBot="1" x14ac:dyDescent="0.25">
      <c r="A7" s="61"/>
      <c r="B7" s="61"/>
      <c r="C7" s="61"/>
      <c r="D7" s="61"/>
      <c r="E7" s="61"/>
      <c r="F7" s="119"/>
      <c r="AF7" s="63"/>
      <c r="AG7" s="63"/>
      <c r="AH7" s="63"/>
      <c r="AI7" s="63"/>
      <c r="AJ7" s="63"/>
    </row>
    <row r="8" spans="1:38" s="62" customFormat="1" ht="13.5" thickBot="1" x14ac:dyDescent="0.25">
      <c r="D8" s="64"/>
      <c r="E8" s="46"/>
      <c r="F8" s="119"/>
      <c r="I8" s="386" t="s">
        <v>16</v>
      </c>
      <c r="J8" s="387"/>
      <c r="K8" s="387"/>
      <c r="L8" s="387"/>
      <c r="M8" s="387"/>
      <c r="N8" s="387"/>
      <c r="O8" s="388"/>
      <c r="R8" s="67"/>
      <c r="S8" s="68"/>
      <c r="T8" s="378" t="s">
        <v>68</v>
      </c>
      <c r="U8" s="378"/>
      <c r="V8" s="378"/>
      <c r="W8" s="378"/>
      <c r="X8" s="379"/>
      <c r="AF8" s="63"/>
      <c r="AG8" s="63"/>
      <c r="AH8" s="63"/>
      <c r="AI8" s="63"/>
      <c r="AJ8" s="63"/>
    </row>
    <row r="9" spans="1:38" x14ac:dyDescent="0.25">
      <c r="A9" s="120"/>
      <c r="B9" s="120"/>
      <c r="C9" s="71"/>
      <c r="D9" s="120"/>
      <c r="E9" s="381" t="s">
        <v>98</v>
      </c>
      <c r="F9" s="381"/>
      <c r="G9" s="381"/>
      <c r="H9" s="71"/>
      <c r="I9" s="72"/>
      <c r="J9" s="73"/>
      <c r="K9" s="378" t="s">
        <v>68</v>
      </c>
      <c r="L9" s="378"/>
      <c r="M9" s="378"/>
      <c r="N9" s="378"/>
      <c r="O9" s="379"/>
      <c r="P9" s="71"/>
      <c r="R9" s="75"/>
      <c r="T9" s="76">
        <v>0.2</v>
      </c>
      <c r="U9" s="76">
        <v>0.4</v>
      </c>
      <c r="V9" s="76">
        <v>0.6</v>
      </c>
      <c r="W9" s="76">
        <v>0.8</v>
      </c>
      <c r="X9" s="77">
        <v>1</v>
      </c>
      <c r="Y9" s="78"/>
      <c r="Z9" s="78"/>
      <c r="AA9" s="78"/>
      <c r="AB9" s="78"/>
      <c r="AC9" s="78"/>
      <c r="AD9" s="78"/>
      <c r="AE9" s="78"/>
    </row>
    <row r="10" spans="1:38" ht="39.950000000000003" customHeight="1" x14ac:dyDescent="0.2">
      <c r="A10" s="82" t="s">
        <v>175</v>
      </c>
      <c r="B10" s="82" t="s">
        <v>1</v>
      </c>
      <c r="C10" s="82" t="s">
        <v>9</v>
      </c>
      <c r="D10" s="82" t="s">
        <v>9</v>
      </c>
      <c r="E10" s="82" t="s">
        <v>35</v>
      </c>
      <c r="F10" s="82" t="s">
        <v>68</v>
      </c>
      <c r="G10" s="82" t="s">
        <v>183</v>
      </c>
      <c r="H10" s="71"/>
      <c r="I10" s="75"/>
      <c r="J10" s="84"/>
      <c r="K10" s="85" t="s">
        <v>46</v>
      </c>
      <c r="L10" s="85" t="s">
        <v>7</v>
      </c>
      <c r="M10" s="85" t="s">
        <v>5</v>
      </c>
      <c r="N10" s="85" t="s">
        <v>6</v>
      </c>
      <c r="O10" s="86" t="s">
        <v>54</v>
      </c>
      <c r="P10" s="71"/>
      <c r="R10" s="75"/>
      <c r="S10" s="87"/>
      <c r="T10" s="88" t="s">
        <v>46</v>
      </c>
      <c r="U10" s="88" t="s">
        <v>7</v>
      </c>
      <c r="V10" s="88" t="s">
        <v>5</v>
      </c>
      <c r="W10" s="88" t="s">
        <v>6</v>
      </c>
      <c r="X10" s="89" t="s">
        <v>54</v>
      </c>
      <c r="AA10" s="78"/>
      <c r="AB10" s="78"/>
      <c r="AC10" s="90"/>
      <c r="AD10" s="90"/>
      <c r="AE10" s="90"/>
      <c r="AF10" s="90"/>
      <c r="AG10" s="90"/>
      <c r="AH10" s="90"/>
      <c r="AI10" s="90"/>
      <c r="AJ10" s="90"/>
      <c r="AK10" s="90"/>
      <c r="AL10" s="90"/>
    </row>
    <row r="11" spans="1:38" ht="63.75" x14ac:dyDescent="0.2">
      <c r="A11" s="91" t="str">
        <f>'2 CONTEXTO E IDENTIFICACIÓN'!A11</f>
        <v>R1</v>
      </c>
      <c r="B11" s="92" t="str">
        <f>+'2 CONTEXTO E IDENTIFICACIÓN'!E11</f>
        <v>Posibilidad de pérdida Económica y Reputacional por emisión de conceptos juridicos erroneos debido a capacitación insuficiente en actualización normativa</v>
      </c>
      <c r="C11" s="121">
        <f>+'5 VALORACIÓN DEL CONTROL'!S14</f>
        <v>0.24</v>
      </c>
      <c r="D11" s="93">
        <f>+'5 VALORACIÓN DEL CONTROL'!T14</f>
        <v>0.6</v>
      </c>
      <c r="E11" s="122" t="str">
        <f>+IF(C11=0,"",IF(C11&lt;=$R$15,$S$15,IF(C11&lt;=$R$14,$S$14,IF(C11&lt;=$R$13,$S$13,IF(C11&lt;=$R$12,$S$12,IF(C11&lt;=$R$11,$S$11,""))))))</f>
        <v>Baja</v>
      </c>
      <c r="F11" s="122" t="str">
        <f>+IF(D11=0,"",IF(D11&lt;=$T$9,$T$10,IF(D11&lt;=$U$9,$U$10,IF(D11&lt;=$V$9,$V$10,IF(D11&lt;=$W$9,$W$10,IF(D11&lt;=$X$9,$X$10,""))))))</f>
        <v>Moderado</v>
      </c>
      <c r="G11" s="92"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Moderado</v>
      </c>
      <c r="H11" s="94"/>
      <c r="I11" s="384" t="s">
        <v>35</v>
      </c>
      <c r="J11" s="85" t="s">
        <v>43</v>
      </c>
      <c r="K11" s="95"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5"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5"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5"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6"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4"/>
      <c r="Q11" s="421" t="s">
        <v>35</v>
      </c>
      <c r="R11" s="97">
        <v>1</v>
      </c>
      <c r="S11" s="88" t="s">
        <v>43</v>
      </c>
      <c r="T11" s="95" t="s">
        <v>66</v>
      </c>
      <c r="U11" s="95" t="s">
        <v>66</v>
      </c>
      <c r="V11" s="95" t="s">
        <v>66</v>
      </c>
      <c r="W11" s="95" t="s">
        <v>66</v>
      </c>
      <c r="X11" s="96" t="s">
        <v>65</v>
      </c>
      <c r="AA11" s="78"/>
      <c r="AB11" s="78"/>
      <c r="AC11" s="90"/>
      <c r="AD11" s="90"/>
      <c r="AE11" s="90"/>
      <c r="AF11" s="98"/>
      <c r="AG11" s="98"/>
      <c r="AH11" s="98"/>
      <c r="AI11" s="98"/>
      <c r="AJ11" s="98"/>
      <c r="AK11" s="90"/>
      <c r="AL11" s="90"/>
    </row>
    <row r="12" spans="1:38" ht="89.25" x14ac:dyDescent="0.2">
      <c r="A12" s="91" t="str">
        <f>'2 CONTEXTO E IDENTIFICACIÓN'!A12</f>
        <v>R2</v>
      </c>
      <c r="B12" s="92" t="str">
        <f>+'2 CONTEXTO E IDENTIFICACIÓN'!E12</f>
        <v>Posibilidad de pérdida Económica y Reputacional por celebración de contratos sin cumplir los requisitos legales debido a revisión deficiente de los procesos y una indebida aplicación de la normatividad que regula la materia</v>
      </c>
      <c r="C12" s="121">
        <f>+'5 VALORACIÓN DEL CONTROL'!S18</f>
        <v>0.36</v>
      </c>
      <c r="D12" s="93">
        <f>+'5 VALORACIÓN DEL CONTROL'!T18</f>
        <v>0.8</v>
      </c>
      <c r="E12" s="122" t="str">
        <f t="shared" ref="E12:E30" si="0">+IF(C12=0,"",IF(C12&lt;=$R$15,$S$15,IF(C12&lt;=$R$14,$S$14,IF(C12&lt;=$R$13,$S$13,IF(C12&lt;=$R$12,$S$12,IF(C12&lt;=$R$11,$S$11,""))))))</f>
        <v>Baja</v>
      </c>
      <c r="F12" s="122" t="str">
        <f t="shared" ref="F12:F30" si="1">+IF(D12=0,"",IF(D12&lt;=$T$9,$T$10,IF(D12&lt;=$U$9,$U$10,IF(D12&lt;=$V$9,$V$10,IF(D12&lt;=$W$9,$W$10,IF(D12&lt;=$X$9,$X$10,""))))))</f>
        <v>Mayor</v>
      </c>
      <c r="G12" s="92"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Alto</v>
      </c>
      <c r="H12" s="94"/>
      <c r="I12" s="384"/>
      <c r="J12" s="85" t="s">
        <v>42</v>
      </c>
      <c r="K12" s="99"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99"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5"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5"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6"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4"/>
      <c r="Q12" s="421"/>
      <c r="R12" s="97">
        <v>0.8</v>
      </c>
      <c r="S12" s="88" t="s">
        <v>42</v>
      </c>
      <c r="T12" s="99" t="s">
        <v>5</v>
      </c>
      <c r="U12" s="99" t="s">
        <v>5</v>
      </c>
      <c r="V12" s="95" t="s">
        <v>66</v>
      </c>
      <c r="W12" s="95" t="s">
        <v>66</v>
      </c>
      <c r="X12" s="96" t="s">
        <v>65</v>
      </c>
      <c r="AA12" s="78"/>
      <c r="AB12" s="78"/>
      <c r="AC12" s="90"/>
      <c r="AD12" s="100"/>
      <c r="AE12" s="101"/>
      <c r="AF12" s="98"/>
      <c r="AG12" s="98"/>
      <c r="AH12" s="98"/>
      <c r="AI12" s="98"/>
      <c r="AJ12" s="98"/>
      <c r="AK12" s="90"/>
      <c r="AL12" s="90"/>
    </row>
    <row r="13" spans="1:38" ht="89.25" x14ac:dyDescent="0.2">
      <c r="A13" s="91" t="str">
        <f>'2 CONTEXTO E IDENTIFICACIÓN'!A13</f>
        <v>R3</v>
      </c>
      <c r="B13" s="92" t="str">
        <f>+'2 CONTEXTO E IDENTIFICACIÓN'!E13</f>
        <v>Posibilidad de pérdida Económica y Reputacional Por direccionamiento de un proceso de contratación en favor de un tercero debido a la incorporación de condiciones restrictivas en el proceso de contratación</v>
      </c>
      <c r="C13" s="121">
        <f>+'5 VALORACIÓN DEL CONTROL'!S22</f>
        <v>0.36</v>
      </c>
      <c r="D13" s="93">
        <f>+'5 VALORACIÓN DEL CONTROL'!T22</f>
        <v>0.6</v>
      </c>
      <c r="E13" s="122" t="str">
        <f t="shared" si="0"/>
        <v>Baja</v>
      </c>
      <c r="F13" s="122" t="str">
        <f t="shared" si="1"/>
        <v>Moderado</v>
      </c>
      <c r="G13" s="92"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Moderado</v>
      </c>
      <c r="H13" s="94"/>
      <c r="I13" s="384"/>
      <c r="J13" s="85" t="s">
        <v>40</v>
      </c>
      <c r="K13" s="99"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99"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99"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5"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6"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4"/>
      <c r="Q13" s="421"/>
      <c r="R13" s="97">
        <v>0.6</v>
      </c>
      <c r="S13" s="88" t="s">
        <v>40</v>
      </c>
      <c r="T13" s="99" t="s">
        <v>5</v>
      </c>
      <c r="U13" s="99" t="s">
        <v>5</v>
      </c>
      <c r="V13" s="99" t="s">
        <v>5</v>
      </c>
      <c r="W13" s="95" t="s">
        <v>66</v>
      </c>
      <c r="X13" s="96" t="s">
        <v>65</v>
      </c>
      <c r="AA13" s="78"/>
      <c r="AB13" s="78"/>
      <c r="AC13" s="90"/>
      <c r="AD13" s="100"/>
      <c r="AE13" s="101"/>
      <c r="AF13" s="98"/>
      <c r="AG13" s="98"/>
      <c r="AH13" s="98"/>
      <c r="AI13" s="98"/>
      <c r="AJ13" s="102"/>
      <c r="AK13" s="90"/>
      <c r="AL13" s="90"/>
    </row>
    <row r="14" spans="1:38" ht="127.5" x14ac:dyDescent="0.2">
      <c r="A14" s="91" t="str">
        <f>'2 CONTEXTO E IDENTIFICACIÓN'!A14</f>
        <v>R4</v>
      </c>
      <c r="B14" s="92" t="str">
        <f>+'2 CONTEXTO E IDENTIFICACIÓN'!E14</f>
        <v>Posibilidad de pérdida Reputacional Por atención inoportuna (por fuera de términos) de las distintas actuaciones que deben surtirse en los procesos judiciales, tramites extrajudiciales y administrativos a cargo Debido a un indebido control de los términos de los procesos por parte de los apoderados.</v>
      </c>
      <c r="C14" s="121">
        <f>+'5 VALORACIÓN DEL CONTROL'!S26</f>
        <v>0.36</v>
      </c>
      <c r="D14" s="93">
        <f>+'5 VALORACIÓN DEL CONTROL'!T26</f>
        <v>0.6</v>
      </c>
      <c r="E14" s="122" t="str">
        <f t="shared" si="0"/>
        <v>Baja</v>
      </c>
      <c r="F14" s="122" t="str">
        <f t="shared" si="1"/>
        <v>Moderado</v>
      </c>
      <c r="G14" s="92"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Moderado</v>
      </c>
      <c r="H14" s="94"/>
      <c r="I14" s="384"/>
      <c r="J14" s="85" t="s">
        <v>38</v>
      </c>
      <c r="K14" s="103"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99"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99"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R1  R3 R4                </v>
      </c>
      <c r="N14" s="95"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R2                  </v>
      </c>
      <c r="O14" s="96"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4"/>
      <c r="Q14" s="421"/>
      <c r="R14" s="97">
        <v>0.4</v>
      </c>
      <c r="S14" s="88" t="s">
        <v>38</v>
      </c>
      <c r="T14" s="103" t="s">
        <v>67</v>
      </c>
      <c r="U14" s="99" t="s">
        <v>5</v>
      </c>
      <c r="V14" s="99" t="s">
        <v>5</v>
      </c>
      <c r="W14" s="95" t="s">
        <v>66</v>
      </c>
      <c r="X14" s="96" t="s">
        <v>65</v>
      </c>
      <c r="AA14" s="78"/>
      <c r="AB14" s="78"/>
      <c r="AC14" s="90"/>
      <c r="AD14" s="100"/>
      <c r="AE14" s="101"/>
      <c r="AF14" s="98"/>
      <c r="AG14" s="98"/>
      <c r="AH14" s="98"/>
      <c r="AI14" s="102"/>
      <c r="AJ14" s="98"/>
      <c r="AK14" s="90"/>
      <c r="AL14" s="90"/>
    </row>
    <row r="15" spans="1:38" ht="32.25" customHeight="1" thickBot="1" x14ac:dyDescent="0.25">
      <c r="A15" s="91"/>
      <c r="B15" s="92">
        <f>+'2 CONTEXTO E IDENTIFICACIÓN'!E15</f>
        <v>0</v>
      </c>
      <c r="C15" s="121">
        <f>+'5 VALORACIÓN DEL CONTROL'!S27</f>
        <v>0</v>
      </c>
      <c r="D15" s="300">
        <f>+'5 VALORACIÓN DEL CONTROL'!T27</f>
        <v>0</v>
      </c>
      <c r="E15" s="122" t="str">
        <f t="shared" ref="E15:E37" si="3">+IF(C15=0,"",IF(C15&lt;=$R$15,$S$15,IF(C15&lt;=$R$14,$S$14,IF(C15&lt;=$R$13,$S$13,IF(C15&lt;=$R$12,$S$12,IF(C15&lt;=$R$11,$S$11,""))))))</f>
        <v/>
      </c>
      <c r="F15" s="122" t="str">
        <f t="shared" ref="F15:F37" si="4">+IF(D15=0,"",IF(D15&lt;=$T$9,$T$10,IF(D15&lt;=$U$9,$U$10,IF(D15&lt;=$V$9,$V$10,IF(D15&lt;=$W$9,$W$10,IF(D15&lt;=$X$9,$X$10,""))))))</f>
        <v/>
      </c>
      <c r="G15" s="92" t="str">
        <f t="shared" ref="G15:G37" si="5">+IF(E15=$S$11,IF(F15=$T$10,$T$11,IF(F15=$U$10,$U$11,IF(F15=$V$10,$V$11,IF(F15=$W$10,$W$11,IF(F15=$X$10,$X$11))))),IF(E15=$S$12,IF(F15=$T$10,$T$12,IF(F15=$U$10,$U$12,IF(F15=$V$10,$V$12,IF(F15=$W$10,$W$12,IF(F15=$X$10,$X$12))))),IF(E15=$S$13,IF(F15=$T$10,$T$13,IF(F15=$U$10,$U$13,IF(F15=$V$10,$V$13,IF(F15=$W$10,$W$13,IF(F15=$X$10,$X$13))))),IF(E15=$S$14,IF(F15=$T$10,$T$14,IF(F15=$U$10,$U$14,IF(F15=$V$10,$V$14,IF(F15=$W$10,$W$14,IF(F15=$X$10,$X$14))))),IF(E15=$S$15,IF(F15=$T$10,$T$15,IF(F15=$U$10,$U$15,IF(F15=$V$10,$V$15,IF(F15=$W$10,$W$15,IF(F15=$X$10,$X$15))))),"")))))</f>
        <v/>
      </c>
      <c r="H15" s="94"/>
      <c r="I15" s="385"/>
      <c r="J15" s="104" t="s">
        <v>36</v>
      </c>
      <c r="K15" s="105"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                   </v>
      </c>
      <c r="L15" s="105"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                   </v>
      </c>
      <c r="M15" s="106"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v>
      </c>
      <c r="N15" s="107"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v>
      </c>
      <c r="O15" s="108"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4"/>
      <c r="Q15" s="421"/>
      <c r="R15" s="109">
        <v>0.2</v>
      </c>
      <c r="S15" s="110" t="s">
        <v>36</v>
      </c>
      <c r="T15" s="105" t="s">
        <v>67</v>
      </c>
      <c r="U15" s="105" t="s">
        <v>67</v>
      </c>
      <c r="V15" s="106" t="s">
        <v>5</v>
      </c>
      <c r="W15" s="107" t="s">
        <v>66</v>
      </c>
      <c r="X15" s="108" t="s">
        <v>65</v>
      </c>
      <c r="AA15" s="78"/>
      <c r="AB15" s="78"/>
      <c r="AC15" s="90"/>
      <c r="AD15" s="100"/>
      <c r="AE15" s="101"/>
      <c r="AF15" s="98"/>
      <c r="AG15" s="98"/>
      <c r="AH15" s="98"/>
      <c r="AI15" s="111"/>
      <c r="AJ15" s="98"/>
      <c r="AK15" s="90"/>
      <c r="AL15" s="90"/>
    </row>
    <row r="16" spans="1:38" ht="32.25" hidden="1" customHeight="1" x14ac:dyDescent="0.2">
      <c r="A16" s="91"/>
      <c r="B16" s="92">
        <f>+'2 CONTEXTO E IDENTIFICACIÓN'!E16</f>
        <v>0</v>
      </c>
      <c r="C16" s="121">
        <f>+'5 VALORACIÓN DEL CONTROL'!S28</f>
        <v>0</v>
      </c>
      <c r="D16" s="300">
        <f>+'5 VALORACIÓN DEL CONTROL'!T28</f>
        <v>0</v>
      </c>
      <c r="E16" s="122" t="str">
        <f t="shared" si="3"/>
        <v/>
      </c>
      <c r="F16" s="122" t="str">
        <f t="shared" si="4"/>
        <v/>
      </c>
      <c r="G16" s="92" t="str">
        <f t="shared" si="5"/>
        <v/>
      </c>
      <c r="H16" s="94"/>
      <c r="I16" s="94"/>
      <c r="J16" s="94"/>
      <c r="K16" s="94"/>
      <c r="L16" s="94"/>
      <c r="M16" s="94"/>
      <c r="N16" s="94"/>
      <c r="O16" s="94"/>
      <c r="P16" s="94"/>
      <c r="AA16" s="78"/>
      <c r="AB16" s="78"/>
      <c r="AC16" s="90"/>
      <c r="AD16" s="100"/>
      <c r="AE16" s="101"/>
      <c r="AF16" s="98"/>
      <c r="AG16" s="98"/>
      <c r="AH16" s="98"/>
      <c r="AI16" s="98"/>
      <c r="AJ16" s="98"/>
      <c r="AK16" s="90"/>
      <c r="AL16" s="90"/>
    </row>
    <row r="17" spans="1:38" ht="32.25" hidden="1" customHeight="1" x14ac:dyDescent="0.2">
      <c r="A17" s="91"/>
      <c r="B17" s="92">
        <f>+'2 CONTEXTO E IDENTIFICACIÓN'!E17</f>
        <v>0</v>
      </c>
      <c r="C17" s="121">
        <f>+'5 VALORACIÓN DEL CONTROL'!S29</f>
        <v>0</v>
      </c>
      <c r="D17" s="300">
        <f>+'5 VALORACIÓN DEL CONTROL'!T29</f>
        <v>0</v>
      </c>
      <c r="E17" s="122" t="str">
        <f t="shared" si="3"/>
        <v/>
      </c>
      <c r="F17" s="122" t="str">
        <f t="shared" si="4"/>
        <v/>
      </c>
      <c r="G17" s="92" t="str">
        <f t="shared" si="5"/>
        <v/>
      </c>
      <c r="H17" s="94"/>
      <c r="I17" s="94"/>
      <c r="J17" s="94"/>
      <c r="K17" s="94"/>
      <c r="L17" s="94"/>
      <c r="M17" s="94"/>
      <c r="N17" s="94"/>
      <c r="O17" s="94"/>
      <c r="P17" s="94"/>
      <c r="T17" s="82" t="s">
        <v>69</v>
      </c>
      <c r="V17" s="78"/>
      <c r="W17" s="78"/>
      <c r="X17" s="78"/>
      <c r="Y17" s="78"/>
      <c r="Z17" s="78"/>
      <c r="AA17" s="78"/>
      <c r="AB17" s="78"/>
      <c r="AC17" s="90"/>
      <c r="AD17" s="100"/>
      <c r="AE17" s="90"/>
      <c r="AF17" s="101"/>
      <c r="AG17" s="101"/>
      <c r="AH17" s="101"/>
      <c r="AI17" s="101"/>
      <c r="AJ17" s="101"/>
      <c r="AK17" s="90"/>
      <c r="AL17" s="90"/>
    </row>
    <row r="18" spans="1:38" ht="32.25" hidden="1" customHeight="1" x14ac:dyDescent="0.2">
      <c r="A18" s="91"/>
      <c r="B18" s="92">
        <f>+'2 CONTEXTO E IDENTIFICACIÓN'!E18</f>
        <v>0</v>
      </c>
      <c r="C18" s="121">
        <f>+'5 VALORACIÓN DEL CONTROL'!S30</f>
        <v>0</v>
      </c>
      <c r="D18" s="300">
        <f>+'5 VALORACIÓN DEL CONTROL'!T30</f>
        <v>0</v>
      </c>
      <c r="E18" s="122" t="str">
        <f t="shared" si="3"/>
        <v/>
      </c>
      <c r="F18" s="122" t="str">
        <f t="shared" si="4"/>
        <v/>
      </c>
      <c r="G18" s="92" t="str">
        <f t="shared" si="5"/>
        <v/>
      </c>
      <c r="H18" s="94"/>
      <c r="I18" s="94"/>
      <c r="J18" s="94"/>
      <c r="K18" s="94"/>
      <c r="L18" s="94"/>
      <c r="M18" s="94"/>
      <c r="N18" s="94"/>
      <c r="O18" s="94"/>
      <c r="P18" s="94"/>
      <c r="T18" s="112" t="s">
        <v>65</v>
      </c>
      <c r="V18" s="78"/>
      <c r="W18" s="78"/>
      <c r="X18" s="78"/>
      <c r="Y18" s="78"/>
      <c r="Z18" s="78"/>
      <c r="AA18" s="78"/>
      <c r="AB18" s="78"/>
      <c r="AC18" s="90"/>
      <c r="AD18" s="90"/>
      <c r="AE18" s="90"/>
      <c r="AF18" s="98"/>
      <c r="AG18" s="98"/>
      <c r="AH18" s="98"/>
      <c r="AI18" s="98"/>
      <c r="AJ18" s="98"/>
      <c r="AK18" s="90"/>
      <c r="AL18" s="90"/>
    </row>
    <row r="19" spans="1:38" ht="32.25" hidden="1" customHeight="1" x14ac:dyDescent="0.2">
      <c r="A19" s="91"/>
      <c r="B19" s="92">
        <f>+'2 CONTEXTO E IDENTIFICACIÓN'!E19</f>
        <v>0</v>
      </c>
      <c r="C19" s="121">
        <f>+'5 VALORACIÓN DEL CONTROL'!S31</f>
        <v>0</v>
      </c>
      <c r="D19" s="300">
        <f>+'5 VALORACIÓN DEL CONTROL'!T31</f>
        <v>0</v>
      </c>
      <c r="E19" s="122" t="str">
        <f t="shared" si="3"/>
        <v/>
      </c>
      <c r="F19" s="122" t="str">
        <f t="shared" si="4"/>
        <v/>
      </c>
      <c r="G19" s="92" t="str">
        <f t="shared" si="5"/>
        <v/>
      </c>
      <c r="H19" s="94"/>
      <c r="I19" s="94"/>
      <c r="J19" s="94"/>
      <c r="K19" s="94"/>
      <c r="L19" s="94"/>
      <c r="M19" s="94"/>
      <c r="N19" s="94"/>
      <c r="O19" s="94"/>
      <c r="P19" s="94"/>
      <c r="T19" s="95" t="s">
        <v>66</v>
      </c>
      <c r="U19" s="78"/>
      <c r="V19" s="78"/>
      <c r="W19" s="78"/>
      <c r="X19" s="78"/>
      <c r="Y19" s="78"/>
      <c r="Z19" s="78"/>
      <c r="AA19" s="78"/>
      <c r="AB19" s="78"/>
      <c r="AC19" s="90"/>
      <c r="AD19" s="90"/>
      <c r="AE19" s="90"/>
      <c r="AF19" s="98"/>
      <c r="AG19" s="98"/>
      <c r="AH19" s="98"/>
      <c r="AI19" s="98"/>
      <c r="AJ19" s="98"/>
      <c r="AK19" s="90"/>
      <c r="AL19" s="90"/>
    </row>
    <row r="20" spans="1:38" ht="32.25" hidden="1" customHeight="1" x14ac:dyDescent="0.2">
      <c r="A20" s="91"/>
      <c r="B20" s="92">
        <f>+'2 CONTEXTO E IDENTIFICACIÓN'!E20</f>
        <v>0</v>
      </c>
      <c r="C20" s="121">
        <f>+'5 VALORACIÓN DEL CONTROL'!S32</f>
        <v>0</v>
      </c>
      <c r="D20" s="300">
        <f>+'5 VALORACIÓN DEL CONTROL'!T32</f>
        <v>0</v>
      </c>
      <c r="E20" s="122" t="str">
        <f t="shared" si="3"/>
        <v/>
      </c>
      <c r="F20" s="122" t="str">
        <f t="shared" si="4"/>
        <v/>
      </c>
      <c r="G20" s="92" t="str">
        <f t="shared" si="5"/>
        <v/>
      </c>
      <c r="H20" s="94"/>
      <c r="I20" s="94"/>
      <c r="J20" s="94"/>
      <c r="K20" s="94"/>
      <c r="L20" s="94"/>
      <c r="M20" s="94"/>
      <c r="N20" s="94"/>
      <c r="O20" s="94"/>
      <c r="P20" s="94"/>
      <c r="S20" s="113"/>
      <c r="T20" s="99" t="s">
        <v>5</v>
      </c>
      <c r="U20" s="113"/>
      <c r="V20" s="113"/>
      <c r="W20" s="113"/>
      <c r="X20" s="113"/>
      <c r="Y20" s="113"/>
      <c r="Z20" s="113"/>
      <c r="AA20" s="113"/>
      <c r="AB20" s="113"/>
      <c r="AC20" s="90"/>
      <c r="AD20" s="90"/>
      <c r="AE20" s="114"/>
      <c r="AF20" s="114"/>
      <c r="AG20" s="114"/>
      <c r="AH20" s="114"/>
      <c r="AI20" s="114"/>
      <c r="AJ20" s="114"/>
      <c r="AK20" s="90"/>
      <c r="AL20" s="90"/>
    </row>
    <row r="21" spans="1:38" ht="32.25" hidden="1" customHeight="1" x14ac:dyDescent="0.2">
      <c r="A21" s="91"/>
      <c r="B21" s="92">
        <f>+'2 CONTEXTO E IDENTIFICACIÓN'!E21</f>
        <v>0</v>
      </c>
      <c r="C21" s="121">
        <f>+'5 VALORACIÓN DEL CONTROL'!S33</f>
        <v>0</v>
      </c>
      <c r="D21" s="300">
        <f>+'5 VALORACIÓN DEL CONTROL'!T33</f>
        <v>0</v>
      </c>
      <c r="E21" s="122" t="str">
        <f t="shared" si="3"/>
        <v/>
      </c>
      <c r="F21" s="122" t="str">
        <f t="shared" si="4"/>
        <v/>
      </c>
      <c r="G21" s="92" t="str">
        <f t="shared" si="5"/>
        <v/>
      </c>
      <c r="H21" s="94"/>
      <c r="I21" s="94"/>
      <c r="J21" s="94"/>
      <c r="K21" s="94"/>
      <c r="L21" s="94"/>
      <c r="M21" s="94"/>
      <c r="N21" s="94"/>
      <c r="O21" s="94"/>
      <c r="P21" s="94"/>
      <c r="S21" s="113"/>
      <c r="T21" s="103" t="s">
        <v>67</v>
      </c>
      <c r="AA21" s="113"/>
      <c r="AB21" s="113"/>
      <c r="AC21" s="90"/>
      <c r="AD21" s="90"/>
      <c r="AE21" s="90"/>
      <c r="AF21" s="98"/>
      <c r="AG21" s="98"/>
      <c r="AH21" s="98"/>
      <c r="AI21" s="98"/>
      <c r="AJ21" s="98"/>
      <c r="AK21" s="90"/>
      <c r="AL21" s="90"/>
    </row>
    <row r="22" spans="1:38" ht="32.25" hidden="1" customHeight="1" x14ac:dyDescent="0.2">
      <c r="A22" s="91" t="e">
        <f>'2 CONTEXTO E IDENTIFICACIÓN'!#REF!</f>
        <v>#REF!</v>
      </c>
      <c r="B22" s="92">
        <f>+'2 CONTEXTO E IDENTIFICACIÓN'!E22</f>
        <v>0</v>
      </c>
      <c r="C22" s="121">
        <f>+'5 VALORACIÓN DEL CONTROL'!S34</f>
        <v>0</v>
      </c>
      <c r="D22" s="300">
        <f>+'5 VALORACIÓN DEL CONTROL'!T34</f>
        <v>0</v>
      </c>
      <c r="E22" s="122" t="str">
        <f t="shared" si="3"/>
        <v/>
      </c>
      <c r="F22" s="122" t="str">
        <f t="shared" si="4"/>
        <v/>
      </c>
      <c r="G22" s="92" t="str">
        <f t="shared" si="5"/>
        <v/>
      </c>
      <c r="H22" s="94"/>
      <c r="I22" s="94"/>
      <c r="J22" s="94"/>
      <c r="K22" s="94"/>
      <c r="L22" s="94"/>
      <c r="M22" s="94"/>
      <c r="N22" s="94"/>
      <c r="O22" s="94"/>
      <c r="P22" s="94"/>
      <c r="Q22" s="115"/>
      <c r="R22" s="115"/>
      <c r="S22" s="113"/>
      <c r="AA22" s="113"/>
      <c r="AB22" s="113"/>
      <c r="AC22" s="90"/>
      <c r="AD22" s="90"/>
      <c r="AE22" s="90"/>
      <c r="AF22" s="98"/>
      <c r="AG22" s="98"/>
      <c r="AH22" s="98"/>
      <c r="AI22" s="98"/>
      <c r="AJ22" s="98"/>
      <c r="AK22" s="90"/>
      <c r="AL22" s="90"/>
    </row>
    <row r="23" spans="1:38" ht="32.25" hidden="1" customHeight="1" x14ac:dyDescent="0.2">
      <c r="A23" s="91" t="e">
        <f>'2 CONTEXTO E IDENTIFICACIÓN'!#REF!</f>
        <v>#REF!</v>
      </c>
      <c r="B23" s="92">
        <f>+'2 CONTEXTO E IDENTIFICACIÓN'!E23</f>
        <v>0</v>
      </c>
      <c r="C23" s="121">
        <f>+'5 VALORACIÓN DEL CONTROL'!S35</f>
        <v>0</v>
      </c>
      <c r="D23" s="300">
        <f>+'5 VALORACIÓN DEL CONTROL'!T35</f>
        <v>0</v>
      </c>
      <c r="E23" s="122" t="str">
        <f t="shared" si="3"/>
        <v/>
      </c>
      <c r="F23" s="122" t="str">
        <f t="shared" si="4"/>
        <v/>
      </c>
      <c r="G23" s="92" t="str">
        <f t="shared" si="5"/>
        <v/>
      </c>
      <c r="H23" s="94"/>
      <c r="I23" s="94"/>
      <c r="J23" s="94"/>
      <c r="K23" s="94"/>
      <c r="L23" s="94"/>
      <c r="M23" s="94"/>
      <c r="N23" s="94"/>
      <c r="O23" s="94"/>
      <c r="P23" s="94"/>
      <c r="Q23" s="115"/>
      <c r="R23" s="115"/>
      <c r="S23" s="116"/>
      <c r="AA23" s="113"/>
      <c r="AB23" s="113"/>
      <c r="AC23" s="90"/>
      <c r="AD23" s="111"/>
      <c r="AE23" s="111"/>
      <c r="AF23" s="111"/>
      <c r="AG23" s="111"/>
      <c r="AH23" s="111"/>
      <c r="AI23" s="111"/>
      <c r="AJ23" s="98"/>
      <c r="AK23" s="90"/>
      <c r="AL23" s="90"/>
    </row>
    <row r="24" spans="1:38" ht="32.25" hidden="1" customHeight="1" x14ac:dyDescent="0.2">
      <c r="A24" s="91" t="e">
        <f>'2 CONTEXTO E IDENTIFICACIÓN'!#REF!</f>
        <v>#REF!</v>
      </c>
      <c r="B24" s="92">
        <f>+'2 CONTEXTO E IDENTIFICACIÓN'!E24</f>
        <v>0</v>
      </c>
      <c r="C24" s="121">
        <f>+'5 VALORACIÓN DEL CONTROL'!S36</f>
        <v>0</v>
      </c>
      <c r="D24" s="300">
        <f>+'5 VALORACIÓN DEL CONTROL'!T36</f>
        <v>0</v>
      </c>
      <c r="E24" s="122" t="str">
        <f t="shared" si="3"/>
        <v/>
      </c>
      <c r="F24" s="122" t="str">
        <f t="shared" si="4"/>
        <v/>
      </c>
      <c r="G24" s="92" t="str">
        <f t="shared" si="5"/>
        <v/>
      </c>
      <c r="H24" s="94"/>
      <c r="I24" s="94"/>
      <c r="J24" s="94"/>
      <c r="K24" s="94"/>
      <c r="L24" s="94"/>
      <c r="M24" s="94"/>
      <c r="N24" s="94"/>
      <c r="O24" s="94"/>
      <c r="P24" s="94"/>
      <c r="Q24" s="115"/>
      <c r="R24" s="115"/>
      <c r="AC24" s="90"/>
      <c r="AD24" s="117"/>
      <c r="AE24" s="117"/>
      <c r="AF24" s="117"/>
      <c r="AG24" s="117"/>
      <c r="AH24" s="117"/>
      <c r="AI24" s="117"/>
      <c r="AJ24" s="98"/>
      <c r="AK24" s="90"/>
      <c r="AL24" s="90"/>
    </row>
    <row r="25" spans="1:38" ht="32.25" hidden="1" customHeight="1" x14ac:dyDescent="0.2">
      <c r="A25" s="91" t="e">
        <f>'2 CONTEXTO E IDENTIFICACIÓN'!#REF!</f>
        <v>#REF!</v>
      </c>
      <c r="B25" s="92">
        <f>+'2 CONTEXTO E IDENTIFICACIÓN'!E25</f>
        <v>0</v>
      </c>
      <c r="C25" s="121">
        <f>+'5 VALORACIÓN DEL CONTROL'!S37</f>
        <v>0</v>
      </c>
      <c r="D25" s="300">
        <f>+'5 VALORACIÓN DEL CONTROL'!T37</f>
        <v>0</v>
      </c>
      <c r="E25" s="122" t="str">
        <f t="shared" si="3"/>
        <v/>
      </c>
      <c r="F25" s="122" t="str">
        <f t="shared" si="4"/>
        <v/>
      </c>
      <c r="G25" s="92" t="str">
        <f t="shared" si="5"/>
        <v/>
      </c>
      <c r="H25" s="94"/>
      <c r="I25" s="94"/>
      <c r="J25" s="94"/>
      <c r="K25" s="94"/>
      <c r="L25" s="94"/>
      <c r="M25" s="94"/>
      <c r="N25" s="94"/>
      <c r="O25" s="94"/>
      <c r="P25" s="94"/>
      <c r="Q25" s="115"/>
      <c r="R25" s="115"/>
      <c r="AC25" s="90"/>
      <c r="AD25" s="111"/>
      <c r="AE25" s="111"/>
      <c r="AF25" s="111"/>
      <c r="AG25" s="111"/>
      <c r="AH25" s="111"/>
      <c r="AI25" s="111"/>
      <c r="AJ25" s="98"/>
      <c r="AK25" s="90"/>
      <c r="AL25" s="90"/>
    </row>
    <row r="26" spans="1:38" ht="32.25" hidden="1" customHeight="1" x14ac:dyDescent="0.2">
      <c r="A26" s="91" t="e">
        <f>'2 CONTEXTO E IDENTIFICACIÓN'!#REF!</f>
        <v>#REF!</v>
      </c>
      <c r="B26" s="92">
        <f>+'2 CONTEXTO E IDENTIFICACIÓN'!E26</f>
        <v>0</v>
      </c>
      <c r="C26" s="121">
        <f>+'5 VALORACIÓN DEL CONTROL'!S38</f>
        <v>0</v>
      </c>
      <c r="D26" s="300">
        <f>+'5 VALORACIÓN DEL CONTROL'!T38</f>
        <v>0</v>
      </c>
      <c r="E26" s="122" t="str">
        <f t="shared" si="3"/>
        <v/>
      </c>
      <c r="F26" s="122" t="str">
        <f t="shared" si="4"/>
        <v/>
      </c>
      <c r="G26" s="92" t="str">
        <f t="shared" si="5"/>
        <v/>
      </c>
      <c r="H26" s="94"/>
      <c r="I26" s="94"/>
      <c r="J26" s="94"/>
      <c r="K26" s="94"/>
      <c r="L26" s="94"/>
      <c r="M26" s="94"/>
      <c r="N26" s="94"/>
      <c r="O26" s="94"/>
      <c r="P26" s="94"/>
      <c r="AC26" s="90"/>
      <c r="AD26" s="111"/>
      <c r="AE26" s="111"/>
      <c r="AF26" s="111"/>
      <c r="AG26" s="111"/>
      <c r="AH26" s="111"/>
      <c r="AI26" s="111"/>
      <c r="AJ26" s="98"/>
      <c r="AK26" s="90"/>
      <c r="AL26" s="90"/>
    </row>
    <row r="27" spans="1:38" ht="32.25" hidden="1" customHeight="1" x14ac:dyDescent="0.25">
      <c r="A27" s="91" t="e">
        <f>'2 CONTEXTO E IDENTIFICACIÓN'!#REF!</f>
        <v>#REF!</v>
      </c>
      <c r="B27" s="92">
        <f>+'2 CONTEXTO E IDENTIFICACIÓN'!E27</f>
        <v>0</v>
      </c>
      <c r="C27" s="121">
        <f>+'5 VALORACIÓN DEL CONTROL'!S39</f>
        <v>0</v>
      </c>
      <c r="D27" s="300">
        <f>+'5 VALORACIÓN DEL CONTROL'!T39</f>
        <v>0</v>
      </c>
      <c r="E27" s="122" t="str">
        <f t="shared" si="3"/>
        <v/>
      </c>
      <c r="F27" s="122" t="str">
        <f t="shared" si="4"/>
        <v/>
      </c>
      <c r="G27" s="92" t="str">
        <f t="shared" si="5"/>
        <v/>
      </c>
      <c r="H27" s="94"/>
      <c r="I27" s="94"/>
      <c r="J27" s="94"/>
      <c r="K27" s="94"/>
      <c r="L27" s="94"/>
      <c r="M27" s="94"/>
      <c r="N27" s="94"/>
      <c r="O27" s="94"/>
      <c r="P27" s="94"/>
    </row>
    <row r="28" spans="1:38" ht="32.25" hidden="1" customHeight="1" x14ac:dyDescent="0.25">
      <c r="A28" s="91" t="e">
        <f>'2 CONTEXTO E IDENTIFICACIÓN'!#REF!</f>
        <v>#REF!</v>
      </c>
      <c r="B28" s="92">
        <f>+'2 CONTEXTO E IDENTIFICACIÓN'!E28</f>
        <v>0</v>
      </c>
      <c r="C28" s="121">
        <f>+'5 VALORACIÓN DEL CONTROL'!S40</f>
        <v>0</v>
      </c>
      <c r="D28" s="300">
        <f>+'5 VALORACIÓN DEL CONTROL'!T40</f>
        <v>0</v>
      </c>
      <c r="E28" s="122" t="str">
        <f t="shared" si="3"/>
        <v/>
      </c>
      <c r="F28" s="122" t="str">
        <f t="shared" si="4"/>
        <v/>
      </c>
      <c r="G28" s="92" t="str">
        <f t="shared" si="5"/>
        <v/>
      </c>
      <c r="H28" s="94"/>
      <c r="I28" s="94"/>
      <c r="J28" s="94"/>
      <c r="K28" s="94"/>
      <c r="L28" s="94"/>
      <c r="M28" s="94"/>
      <c r="N28" s="94"/>
      <c r="O28" s="94"/>
      <c r="P28" s="94"/>
    </row>
    <row r="29" spans="1:38" ht="32.25" hidden="1" customHeight="1" x14ac:dyDescent="0.25">
      <c r="A29" s="91" t="e">
        <f>'2 CONTEXTO E IDENTIFICACIÓN'!#REF!</f>
        <v>#REF!</v>
      </c>
      <c r="B29" s="92">
        <f>+'2 CONTEXTO E IDENTIFICACIÓN'!E29</f>
        <v>0</v>
      </c>
      <c r="C29" s="121">
        <f>+'5 VALORACIÓN DEL CONTROL'!S41</f>
        <v>0</v>
      </c>
      <c r="D29" s="300">
        <f>+'5 VALORACIÓN DEL CONTROL'!T41</f>
        <v>0</v>
      </c>
      <c r="E29" s="122" t="str">
        <f t="shared" si="3"/>
        <v/>
      </c>
      <c r="F29" s="122" t="str">
        <f t="shared" si="4"/>
        <v/>
      </c>
      <c r="G29" s="92" t="str">
        <f t="shared" si="5"/>
        <v/>
      </c>
      <c r="H29" s="94"/>
      <c r="I29" s="94"/>
      <c r="J29" s="94"/>
      <c r="K29" s="94"/>
      <c r="L29" s="94"/>
      <c r="M29" s="94"/>
      <c r="N29" s="94"/>
      <c r="O29" s="94"/>
      <c r="P29" s="94"/>
    </row>
    <row r="30" spans="1:38" ht="32.25" hidden="1" customHeight="1" x14ac:dyDescent="0.25">
      <c r="A30" s="91" t="e">
        <f>'2 CONTEXTO E IDENTIFICACIÓN'!#REF!</f>
        <v>#REF!</v>
      </c>
      <c r="B30" s="92">
        <f>+'2 CONTEXTO E IDENTIFICACIÓN'!E30</f>
        <v>0</v>
      </c>
      <c r="C30" s="121">
        <f>+'5 VALORACIÓN DEL CONTROL'!S42</f>
        <v>0</v>
      </c>
      <c r="D30" s="300">
        <f>+'5 VALORACIÓN DEL CONTROL'!T42</f>
        <v>0</v>
      </c>
      <c r="E30" s="122" t="str">
        <f t="shared" si="3"/>
        <v/>
      </c>
      <c r="F30" s="122" t="str">
        <f t="shared" si="4"/>
        <v/>
      </c>
      <c r="G30" s="92" t="str">
        <f t="shared" si="5"/>
        <v/>
      </c>
      <c r="H30" s="94"/>
      <c r="I30" s="94"/>
      <c r="J30" s="94"/>
      <c r="K30" s="94"/>
      <c r="L30" s="94"/>
      <c r="M30" s="94"/>
      <c r="N30" s="94"/>
      <c r="O30" s="94"/>
      <c r="P30" s="94"/>
    </row>
    <row r="31" spans="1:38" ht="14.45" hidden="1" customHeight="1" x14ac:dyDescent="0.25">
      <c r="B31" s="92">
        <f>+'2 CONTEXTO E IDENTIFICACIÓN'!E31</f>
        <v>0</v>
      </c>
      <c r="C31" s="121">
        <f>+'5 VALORACIÓN DEL CONTROL'!S43</f>
        <v>0</v>
      </c>
      <c r="D31" s="300">
        <f>+'5 VALORACIÓN DEL CONTROL'!T43</f>
        <v>0</v>
      </c>
      <c r="E31" s="122" t="str">
        <f t="shared" si="3"/>
        <v/>
      </c>
      <c r="F31" s="122" t="str">
        <f t="shared" si="4"/>
        <v/>
      </c>
      <c r="G31" s="92" t="str">
        <f t="shared" si="5"/>
        <v/>
      </c>
      <c r="H31" s="74"/>
      <c r="I31" s="74"/>
      <c r="J31" s="74"/>
      <c r="K31" s="74"/>
      <c r="L31" s="74"/>
      <c r="M31" s="74"/>
      <c r="N31" s="74"/>
      <c r="O31" s="74"/>
      <c r="P31" s="74"/>
      <c r="AA31" s="79"/>
      <c r="AB31" s="79"/>
      <c r="AC31" s="79"/>
      <c r="AD31" s="79"/>
      <c r="AE31" s="79"/>
      <c r="AF31" s="74"/>
      <c r="AG31" s="74"/>
      <c r="AH31" s="74"/>
      <c r="AI31" s="74"/>
      <c r="AJ31" s="74"/>
    </row>
    <row r="32" spans="1:38" ht="39" hidden="1" customHeight="1" x14ac:dyDescent="0.25">
      <c r="B32" s="92">
        <f>+'2 CONTEXTO E IDENTIFICACIÓN'!E32</f>
        <v>0</v>
      </c>
      <c r="C32" s="121">
        <f>+'5 VALORACIÓN DEL CONTROL'!S44</f>
        <v>0</v>
      </c>
      <c r="D32" s="300">
        <f>+'5 VALORACIÓN DEL CONTROL'!T44</f>
        <v>0</v>
      </c>
      <c r="E32" s="122" t="str">
        <f t="shared" si="3"/>
        <v/>
      </c>
      <c r="F32" s="122" t="str">
        <f t="shared" si="4"/>
        <v/>
      </c>
      <c r="G32" s="92" t="str">
        <f t="shared" si="5"/>
        <v/>
      </c>
      <c r="H32" s="74"/>
      <c r="I32" s="74"/>
      <c r="J32" s="74"/>
      <c r="K32" s="74"/>
      <c r="L32" s="74"/>
      <c r="M32" s="74"/>
      <c r="N32" s="74"/>
      <c r="O32" s="74"/>
      <c r="P32" s="74"/>
      <c r="AA32" s="79"/>
      <c r="AB32" s="79"/>
      <c r="AC32" s="79"/>
      <c r="AD32" s="79"/>
      <c r="AE32" s="79"/>
      <c r="AF32" s="74"/>
      <c r="AG32" s="74"/>
      <c r="AH32" s="74"/>
      <c r="AI32" s="74"/>
      <c r="AJ32" s="74"/>
    </row>
    <row r="33" spans="2:31" s="74" customFormat="1" ht="19.5" hidden="1" customHeight="1" x14ac:dyDescent="0.25">
      <c r="B33" s="92">
        <f>+'2 CONTEXTO E IDENTIFICACIÓN'!E33</f>
        <v>0</v>
      </c>
      <c r="C33" s="121">
        <f>+'5 VALORACIÓN DEL CONTROL'!S45</f>
        <v>0</v>
      </c>
      <c r="D33" s="300">
        <f>+'5 VALORACIÓN DEL CONTROL'!T45</f>
        <v>0</v>
      </c>
      <c r="E33" s="122" t="str">
        <f t="shared" si="3"/>
        <v/>
      </c>
      <c r="F33" s="122" t="str">
        <f t="shared" si="4"/>
        <v/>
      </c>
      <c r="G33" s="92" t="str">
        <f t="shared" si="5"/>
        <v/>
      </c>
      <c r="AA33" s="79"/>
      <c r="AB33" s="79"/>
      <c r="AC33" s="79"/>
      <c r="AD33" s="79"/>
      <c r="AE33" s="79"/>
    </row>
    <row r="34" spans="2:31" s="74" customFormat="1" ht="19.5" hidden="1" customHeight="1" x14ac:dyDescent="0.25">
      <c r="B34" s="92">
        <f>+'2 CONTEXTO E IDENTIFICACIÓN'!E34</f>
        <v>0</v>
      </c>
      <c r="C34" s="121">
        <f>+'5 VALORACIÓN DEL CONTROL'!S46</f>
        <v>0</v>
      </c>
      <c r="D34" s="300">
        <f>+'5 VALORACIÓN DEL CONTROL'!T46</f>
        <v>0</v>
      </c>
      <c r="E34" s="122" t="str">
        <f t="shared" si="3"/>
        <v/>
      </c>
      <c r="F34" s="122" t="str">
        <f t="shared" si="4"/>
        <v/>
      </c>
      <c r="G34" s="92" t="str">
        <f t="shared" si="5"/>
        <v/>
      </c>
      <c r="AA34" s="79"/>
      <c r="AB34" s="79"/>
      <c r="AC34" s="79"/>
      <c r="AD34" s="79"/>
      <c r="AE34" s="79"/>
    </row>
    <row r="35" spans="2:31" s="74" customFormat="1" ht="19.5" hidden="1" customHeight="1" x14ac:dyDescent="0.25">
      <c r="B35" s="92">
        <f>+'2 CONTEXTO E IDENTIFICACIÓN'!E35</f>
        <v>0</v>
      </c>
      <c r="C35" s="121">
        <f>+'5 VALORACIÓN DEL CONTROL'!S47</f>
        <v>0</v>
      </c>
      <c r="D35" s="300">
        <f>+'5 VALORACIÓN DEL CONTROL'!T47</f>
        <v>0</v>
      </c>
      <c r="E35" s="122" t="str">
        <f t="shared" si="3"/>
        <v/>
      </c>
      <c r="F35" s="122" t="str">
        <f t="shared" si="4"/>
        <v/>
      </c>
      <c r="G35" s="92" t="str">
        <f t="shared" si="5"/>
        <v/>
      </c>
      <c r="AA35" s="79"/>
      <c r="AB35" s="79"/>
      <c r="AC35" s="79"/>
      <c r="AD35" s="79"/>
      <c r="AE35" s="79"/>
    </row>
    <row r="36" spans="2:31" s="74" customFormat="1" ht="19.5" hidden="1" customHeight="1" x14ac:dyDescent="0.25">
      <c r="B36" s="92">
        <f>+'2 CONTEXTO E IDENTIFICACIÓN'!E36</f>
        <v>0</v>
      </c>
      <c r="C36" s="121">
        <f>+'5 VALORACIÓN DEL CONTROL'!S48</f>
        <v>0</v>
      </c>
      <c r="D36" s="300">
        <f>+'5 VALORACIÓN DEL CONTROL'!T48</f>
        <v>0</v>
      </c>
      <c r="E36" s="122" t="str">
        <f t="shared" si="3"/>
        <v/>
      </c>
      <c r="F36" s="122" t="str">
        <f t="shared" si="4"/>
        <v/>
      </c>
      <c r="G36" s="92" t="str">
        <f t="shared" si="5"/>
        <v/>
      </c>
      <c r="AA36" s="79"/>
      <c r="AB36" s="79"/>
      <c r="AC36" s="79"/>
      <c r="AD36" s="79"/>
      <c r="AE36" s="79"/>
    </row>
    <row r="37" spans="2:31" s="74" customFormat="1" ht="19.5" hidden="1" customHeight="1" x14ac:dyDescent="0.25">
      <c r="B37" s="92">
        <f>+'2 CONTEXTO E IDENTIFICACIÓN'!E37</f>
        <v>0</v>
      </c>
      <c r="C37" s="121">
        <f>+'5 VALORACIÓN DEL CONTROL'!S49</f>
        <v>0</v>
      </c>
      <c r="D37" s="300">
        <f>+'5 VALORACIÓN DEL CONTROL'!T49</f>
        <v>0</v>
      </c>
      <c r="E37" s="122" t="str">
        <f t="shared" si="3"/>
        <v/>
      </c>
      <c r="F37" s="122" t="str">
        <f t="shared" si="4"/>
        <v/>
      </c>
      <c r="G37" s="92" t="str">
        <f t="shared" si="5"/>
        <v/>
      </c>
      <c r="AA37" s="79"/>
      <c r="AB37" s="79"/>
      <c r="AC37" s="79"/>
      <c r="AD37" s="79"/>
      <c r="AE37" s="79"/>
    </row>
  </sheetData>
  <autoFilter ref="A10:AL10">
    <filterColumn colId="29" showButton="0"/>
    <filterColumn colId="30" showButton="0"/>
    <filterColumn colId="31" showButton="0"/>
    <filterColumn colId="32" showButton="0"/>
    <filterColumn colId="33" showButton="0"/>
    <filterColumn colId="34" showButton="0"/>
  </autoFilter>
  <dataConsolidate/>
  <mergeCells count="13">
    <mergeCell ref="A1:A4"/>
    <mergeCell ref="B6:G6"/>
    <mergeCell ref="T8:X8"/>
    <mergeCell ref="E9:G9"/>
    <mergeCell ref="K9:O9"/>
    <mergeCell ref="B1:E4"/>
    <mergeCell ref="I11:I15"/>
    <mergeCell ref="Q11:Q15"/>
    <mergeCell ref="I8:O8"/>
    <mergeCell ref="F1:G1"/>
    <mergeCell ref="F2:G2"/>
    <mergeCell ref="F3:G3"/>
    <mergeCell ref="F4:G4"/>
  </mergeCells>
  <conditionalFormatting sqref="D11:E37">
    <cfRule type="cellIs" dxfId="73" priority="1" operator="equal">
      <formula>$S$15</formula>
    </cfRule>
    <cfRule type="cellIs" dxfId="72" priority="2" operator="equal">
      <formula>$S$14</formula>
    </cfRule>
    <cfRule type="cellIs" dxfId="71" priority="3" operator="equal">
      <formula>$S$13</formula>
    </cfRule>
    <cfRule type="cellIs" dxfId="70" priority="4" operator="equal">
      <formula>$S$12</formula>
    </cfRule>
    <cfRule type="cellIs" dxfId="69" priority="5" operator="equal">
      <formula>$S$11</formula>
    </cfRule>
  </conditionalFormatting>
  <conditionalFormatting sqref="F11:F37">
    <cfRule type="cellIs" dxfId="68" priority="6" operator="equal">
      <formula>$T$10</formula>
    </cfRule>
    <cfRule type="cellIs" dxfId="67" priority="7" operator="equal">
      <formula>$U$10</formula>
    </cfRule>
    <cfRule type="cellIs" dxfId="66" priority="8" operator="equal">
      <formula>$V$10</formula>
    </cfRule>
    <cfRule type="cellIs" dxfId="65" priority="9" operator="equal">
      <formula>$W$10</formula>
    </cfRule>
    <cfRule type="cellIs" dxfId="64" priority="10" operator="equal">
      <formula>$X$10</formula>
    </cfRule>
  </conditionalFormatting>
  <conditionalFormatting sqref="G11:G37">
    <cfRule type="cellIs" dxfId="63" priority="16" operator="equal">
      <formula>$T$18</formula>
    </cfRule>
    <cfRule type="cellIs" dxfId="62" priority="17" operator="equal">
      <formula>$T$19</formula>
    </cfRule>
    <cfRule type="cellIs" dxfId="61" priority="18" operator="equal">
      <formula>$T$20</formula>
    </cfRule>
    <cfRule type="cellIs" dxfId="60"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dataValidation allowBlank="1" showInputMessage="1" showErrorMessage="1" prompt="La probabilidad se encuentra determinada por una escala de 1 a 3, siendo 1 la menor probabilidad de ocurrencia del riesgo y 3 la mayor probabilidad de  ocurrencia." sqref="JC10"/>
    <dataValidation type="list" allowBlank="1" showInputMessage="1" showErrorMessage="1" sqref="JD11:JJ18">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showGridLines="0" zoomScale="85" zoomScaleNormal="85" workbookViewId="0">
      <pane xSplit="1" ySplit="11" topLeftCell="B12" activePane="bottomRight" state="frozen"/>
      <selection pane="topRight" activeCell="B1" sqref="B1"/>
      <selection pane="bottomLeft" activeCell="A7" sqref="A7"/>
      <selection pane="bottomRight" activeCell="E14" sqref="E14"/>
    </sheetView>
  </sheetViews>
  <sheetFormatPr baseColWidth="10" defaultColWidth="14.28515625" defaultRowHeight="12.75" x14ac:dyDescent="0.25"/>
  <cols>
    <col min="1" max="1" width="19.42578125" style="74" customWidth="1" collapsed="1"/>
    <col min="2" max="2" width="9.140625" style="79" bestFit="1" customWidth="1" collapsed="1"/>
    <col min="3" max="4" width="15.5703125" style="79" customWidth="1" collapsed="1"/>
    <col min="5" max="5" width="19.7109375" style="123" customWidth="1" collapsed="1"/>
    <col min="6" max="6" width="15.5703125" style="123" customWidth="1" collapsed="1"/>
    <col min="7" max="7" width="15.5703125" style="79" customWidth="1" collapsed="1"/>
    <col min="8" max="8" width="3.85546875" style="79" customWidth="1" collapsed="1"/>
    <col min="9" max="9" width="7.42578125" style="79" customWidth="1" collapsed="1"/>
    <col min="10" max="10" width="25" style="79" customWidth="1" collapsed="1"/>
    <col min="11" max="14" width="12.42578125" style="79" customWidth="1" collapsed="1"/>
    <col min="15" max="15" width="20.140625" style="79" customWidth="1" collapsed="1"/>
    <col min="16" max="16" width="3.85546875" style="79" customWidth="1" collapsed="1"/>
    <col min="17" max="17" width="4.85546875" style="74" hidden="1" customWidth="1" collapsed="1"/>
    <col min="18" max="18" width="6.140625" style="74" hidden="1" customWidth="1" collapsed="1"/>
    <col min="19" max="24" width="14" style="74" hidden="1" customWidth="1" collapsed="1"/>
    <col min="25" max="29" width="11.42578125" style="74" customWidth="1" collapsed="1"/>
    <col min="30" max="30" width="5.5703125" style="74" bestFit="1" customWidth="1" collapsed="1"/>
    <col min="31" max="31" width="26.85546875" style="74" customWidth="1" collapsed="1"/>
    <col min="32" max="36" width="22.85546875" style="79" customWidth="1" collapsed="1"/>
    <col min="37" max="37" width="23.42578125" style="74" customWidth="1" collapsed="1"/>
    <col min="38" max="265" width="11.42578125" style="74" customWidth="1" collapsed="1"/>
    <col min="266" max="266" width="12.7109375" style="74" customWidth="1" collapsed="1"/>
    <col min="267" max="267" width="47" style="74" customWidth="1" collapsed="1"/>
    <col min="268" max="268" width="35" style="74" customWidth="1" collapsed="1"/>
    <col min="269" max="16384" width="14.28515625" style="74" collapsed="1"/>
  </cols>
  <sheetData>
    <row r="1" spans="1:38" ht="16.5" customHeight="1" x14ac:dyDescent="0.25">
      <c r="A1" s="389"/>
      <c r="B1" s="380" t="str">
        <f>+'2 CONTEXTO E IDENTIFICACIÓN'!B1</f>
        <v>MAPA RIESGOS OPERATIVOS  POR PROCESOS</v>
      </c>
      <c r="C1" s="380"/>
      <c r="D1" s="380"/>
      <c r="E1" s="380"/>
      <c r="F1" s="380"/>
      <c r="G1" s="380"/>
      <c r="H1" s="380"/>
      <c r="I1" s="380"/>
      <c r="J1" s="380"/>
      <c r="K1" s="380"/>
      <c r="L1" s="380"/>
      <c r="M1" s="380"/>
      <c r="N1" s="380"/>
      <c r="O1" s="290" t="str">
        <f>+'2 CONTEXTO E IDENTIFICACIÓN'!I1</f>
        <v xml:space="preserve">Código: </v>
      </c>
    </row>
    <row r="2" spans="1:38" ht="16.5" customHeight="1" x14ac:dyDescent="0.25">
      <c r="A2" s="389"/>
      <c r="B2" s="380"/>
      <c r="C2" s="380"/>
      <c r="D2" s="380"/>
      <c r="E2" s="380"/>
      <c r="F2" s="380"/>
      <c r="G2" s="380"/>
      <c r="H2" s="380"/>
      <c r="I2" s="380"/>
      <c r="J2" s="380"/>
      <c r="K2" s="380"/>
      <c r="L2" s="380"/>
      <c r="M2" s="380"/>
      <c r="N2" s="380"/>
      <c r="O2" s="290" t="str">
        <f>+'2 CONTEXTO E IDENTIFICACIÓN'!I2</f>
        <v xml:space="preserve">Fecha: </v>
      </c>
    </row>
    <row r="3" spans="1:38" s="62" customFormat="1" ht="16.5" customHeight="1" x14ac:dyDescent="0.2">
      <c r="A3" s="389"/>
      <c r="B3" s="380"/>
      <c r="C3" s="380"/>
      <c r="D3" s="380"/>
      <c r="E3" s="380"/>
      <c r="F3" s="380"/>
      <c r="G3" s="380"/>
      <c r="H3" s="380"/>
      <c r="I3" s="380"/>
      <c r="J3" s="380"/>
      <c r="K3" s="380"/>
      <c r="L3" s="380"/>
      <c r="M3" s="380"/>
      <c r="N3" s="380"/>
      <c r="O3" s="290" t="str">
        <f>+'2 CONTEXTO E IDENTIFICACIÓN'!I3</f>
        <v>Versión: 001</v>
      </c>
      <c r="AF3" s="63"/>
      <c r="AG3" s="63"/>
      <c r="AH3" s="63"/>
      <c r="AI3" s="63"/>
      <c r="AJ3" s="63"/>
    </row>
    <row r="4" spans="1:38" s="62" customFormat="1" ht="16.5" customHeight="1" x14ac:dyDescent="0.2">
      <c r="A4" s="390"/>
      <c r="B4" s="380"/>
      <c r="C4" s="380"/>
      <c r="D4" s="380"/>
      <c r="E4" s="380"/>
      <c r="F4" s="380"/>
      <c r="G4" s="380"/>
      <c r="H4" s="380"/>
      <c r="I4" s="380"/>
      <c r="J4" s="380"/>
      <c r="K4" s="380"/>
      <c r="L4" s="380"/>
      <c r="M4" s="380"/>
      <c r="N4" s="380"/>
      <c r="O4" s="290" t="str">
        <f>+'2 CONTEXTO E IDENTIFICACIÓN'!I4</f>
        <v>Página:</v>
      </c>
      <c r="P4" s="64"/>
      <c r="AF4" s="63"/>
      <c r="AG4" s="63"/>
      <c r="AH4" s="63"/>
      <c r="AI4" s="63"/>
      <c r="AJ4" s="63"/>
    </row>
    <row r="5" spans="1:38" s="62" customFormat="1" x14ac:dyDescent="0.2">
      <c r="A5" s="66"/>
      <c r="B5" s="64"/>
      <c r="C5" s="64"/>
      <c r="D5" s="64"/>
      <c r="E5" s="196"/>
      <c r="F5" s="196"/>
      <c r="G5" s="64"/>
      <c r="H5" s="64"/>
      <c r="O5" s="65"/>
      <c r="P5" s="64"/>
      <c r="AF5" s="63"/>
      <c r="AG5" s="63"/>
      <c r="AH5" s="63"/>
      <c r="AI5" s="63"/>
      <c r="AJ5" s="63"/>
    </row>
    <row r="6" spans="1:38" s="62" customFormat="1" ht="17.45" customHeight="1" x14ac:dyDescent="0.2">
      <c r="A6" s="19" t="s">
        <v>135</v>
      </c>
      <c r="B6" s="376" t="str">
        <f>+IF('2 CONTEXTO E IDENTIFICACIÓN'!$B$6="","",'2 CONTEXTO E IDENTIFICACIÓN'!$B$6)</f>
        <v xml:space="preserve">Proceso Jurídico  </v>
      </c>
      <c r="C6" s="376"/>
      <c r="D6" s="376"/>
      <c r="E6" s="376"/>
      <c r="F6" s="376"/>
      <c r="G6" s="376"/>
      <c r="H6" s="376"/>
      <c r="I6" s="376"/>
      <c r="J6" s="376"/>
      <c r="K6" s="376"/>
      <c r="L6" s="376"/>
      <c r="M6" s="376"/>
      <c r="N6" s="376"/>
      <c r="O6" s="376"/>
      <c r="P6" s="64"/>
      <c r="AF6" s="63"/>
      <c r="AG6" s="63"/>
      <c r="AH6" s="63"/>
      <c r="AI6" s="63"/>
      <c r="AJ6" s="63"/>
    </row>
    <row r="7" spans="1:38" s="62" customFormat="1" ht="17.45" customHeight="1" x14ac:dyDescent="0.2">
      <c r="A7" s="196"/>
      <c r="B7" s="196"/>
      <c r="C7" s="196"/>
      <c r="D7" s="196"/>
      <c r="E7" s="196"/>
      <c r="F7" s="196"/>
      <c r="G7" s="64"/>
      <c r="H7" s="64"/>
      <c r="I7" s="197"/>
      <c r="J7" s="197"/>
      <c r="K7" s="198"/>
      <c r="L7" s="198"/>
      <c r="M7" s="198"/>
      <c r="N7" s="65"/>
      <c r="O7" s="65"/>
      <c r="P7" s="64"/>
      <c r="AF7" s="63"/>
      <c r="AG7" s="63"/>
      <c r="AH7" s="63"/>
      <c r="AI7" s="63"/>
      <c r="AJ7" s="63"/>
    </row>
    <row r="8" spans="1:38" s="62" customFormat="1" ht="15" thickBot="1" x14ac:dyDescent="0.25">
      <c r="D8" s="61"/>
      <c r="E8" s="61"/>
      <c r="F8" s="119"/>
      <c r="AF8" s="63"/>
      <c r="AG8" s="63"/>
      <c r="AH8" s="63"/>
      <c r="AI8" s="63"/>
      <c r="AJ8" s="63"/>
    </row>
    <row r="9" spans="1:38" s="62" customFormat="1" ht="13.5" thickBot="1" x14ac:dyDescent="0.25">
      <c r="A9" s="424" t="s">
        <v>15</v>
      </c>
      <c r="B9" s="425"/>
      <c r="C9" s="425"/>
      <c r="D9" s="425"/>
      <c r="E9" s="425"/>
      <c r="F9" s="425"/>
      <c r="G9" s="426"/>
      <c r="I9" s="424" t="s">
        <v>16</v>
      </c>
      <c r="J9" s="425"/>
      <c r="K9" s="425"/>
      <c r="L9" s="425"/>
      <c r="M9" s="425"/>
      <c r="N9" s="425"/>
      <c r="O9" s="426"/>
      <c r="R9" s="67"/>
      <c r="S9" s="68"/>
      <c r="T9" s="378" t="s">
        <v>68</v>
      </c>
      <c r="U9" s="378"/>
      <c r="V9" s="378"/>
      <c r="W9" s="378"/>
      <c r="X9" s="379"/>
      <c r="AF9" s="63"/>
      <c r="AG9" s="63"/>
      <c r="AH9" s="63"/>
      <c r="AI9" s="63"/>
      <c r="AJ9" s="63"/>
    </row>
    <row r="10" spans="1:38" x14ac:dyDescent="0.25">
      <c r="A10" s="72"/>
      <c r="B10" s="73"/>
      <c r="C10" s="378" t="s">
        <v>68</v>
      </c>
      <c r="D10" s="378"/>
      <c r="E10" s="378"/>
      <c r="F10" s="378"/>
      <c r="G10" s="379"/>
      <c r="H10" s="71"/>
      <c r="I10" s="72"/>
      <c r="J10" s="73"/>
      <c r="K10" s="378" t="s">
        <v>68</v>
      </c>
      <c r="L10" s="378"/>
      <c r="M10" s="378"/>
      <c r="N10" s="378"/>
      <c r="O10" s="379"/>
      <c r="P10" s="71"/>
      <c r="R10" s="75"/>
      <c r="T10" s="76">
        <v>0.2</v>
      </c>
      <c r="U10" s="76">
        <v>0.4</v>
      </c>
      <c r="V10" s="76">
        <v>0.6</v>
      </c>
      <c r="W10" s="76">
        <v>0.8</v>
      </c>
      <c r="X10" s="77">
        <v>1</v>
      </c>
      <c r="Y10" s="78"/>
      <c r="Z10" s="78"/>
      <c r="AA10" s="78"/>
      <c r="AB10" s="78"/>
      <c r="AC10" s="78"/>
      <c r="AD10" s="78"/>
      <c r="AE10" s="78"/>
    </row>
    <row r="11" spans="1:38" x14ac:dyDescent="0.2">
      <c r="A11" s="75"/>
      <c r="B11" s="84"/>
      <c r="C11" s="85" t="s">
        <v>46</v>
      </c>
      <c r="D11" s="85" t="s">
        <v>7</v>
      </c>
      <c r="E11" s="85" t="s">
        <v>5</v>
      </c>
      <c r="F11" s="85" t="s">
        <v>6</v>
      </c>
      <c r="G11" s="86" t="s">
        <v>54</v>
      </c>
      <c r="H11" s="71"/>
      <c r="I11" s="75"/>
      <c r="J11" s="84"/>
      <c r="K11" s="85" t="s">
        <v>46</v>
      </c>
      <c r="L11" s="85" t="s">
        <v>7</v>
      </c>
      <c r="M11" s="85" t="s">
        <v>5</v>
      </c>
      <c r="N11" s="85" t="s">
        <v>6</v>
      </c>
      <c r="O11" s="86" t="s">
        <v>54</v>
      </c>
      <c r="P11" s="71"/>
      <c r="R11" s="75"/>
      <c r="S11" s="87"/>
      <c r="T11" s="88" t="s">
        <v>46</v>
      </c>
      <c r="U11" s="88" t="s">
        <v>7</v>
      </c>
      <c r="V11" s="88" t="s">
        <v>5</v>
      </c>
      <c r="W11" s="88" t="s">
        <v>6</v>
      </c>
      <c r="X11" s="89" t="s">
        <v>54</v>
      </c>
      <c r="AA11" s="78"/>
      <c r="AB11" s="78"/>
      <c r="AC11" s="90"/>
      <c r="AD11" s="90"/>
      <c r="AE11" s="90"/>
      <c r="AF11" s="90"/>
      <c r="AG11" s="90"/>
      <c r="AH11" s="90"/>
      <c r="AI11" s="90"/>
      <c r="AJ11" s="90"/>
      <c r="AK11" s="90"/>
      <c r="AL11" s="90"/>
    </row>
    <row r="12" spans="1:38" ht="55.5" customHeight="1" x14ac:dyDescent="0.2">
      <c r="A12" s="384" t="s">
        <v>35</v>
      </c>
      <c r="B12" s="85" t="s">
        <v>43</v>
      </c>
      <c r="C12" s="95" t="str">
        <f>+'4 MAPA CALOR INHERENTE'!I11</f>
        <v xml:space="preserve">                   </v>
      </c>
      <c r="D12" s="95" t="str">
        <f>+'4 MAPA CALOR INHERENTE'!J11</f>
        <v xml:space="preserve">                   </v>
      </c>
      <c r="E12" s="95" t="str">
        <f>+'4 MAPA CALOR INHERENTE'!K11</f>
        <v xml:space="preserve">                   </v>
      </c>
      <c r="F12" s="95" t="str">
        <f>+'4 MAPA CALOR INHERENTE'!L11</f>
        <v xml:space="preserve">                   </v>
      </c>
      <c r="G12" s="96" t="str">
        <f>+'4 MAPA CALOR INHERENTE'!M11</f>
        <v xml:space="preserve">                   </v>
      </c>
      <c r="H12" s="94"/>
      <c r="I12" s="384" t="s">
        <v>35</v>
      </c>
      <c r="J12" s="85" t="s">
        <v>43</v>
      </c>
      <c r="K12" s="95" t="str">
        <f>+'6 MAPA CALOR RESIDUAL'!K11</f>
        <v xml:space="preserve">                   </v>
      </c>
      <c r="L12" s="95" t="str">
        <f>+'6 MAPA CALOR RESIDUAL'!L11</f>
        <v xml:space="preserve">                   </v>
      </c>
      <c r="M12" s="95" t="str">
        <f>+'6 MAPA CALOR RESIDUAL'!M11</f>
        <v xml:space="preserve">                   </v>
      </c>
      <c r="N12" s="95" t="str">
        <f>+'6 MAPA CALOR RESIDUAL'!N11</f>
        <v xml:space="preserve">                   </v>
      </c>
      <c r="O12" s="96" t="str">
        <f>+'6 MAPA CALOR RESIDUAL'!O11</f>
        <v xml:space="preserve">                   </v>
      </c>
      <c r="P12" s="94"/>
      <c r="Q12" s="421" t="s">
        <v>35</v>
      </c>
      <c r="R12" s="97">
        <v>1</v>
      </c>
      <c r="S12" s="88" t="s">
        <v>43</v>
      </c>
      <c r="T12" s="95" t="s">
        <v>66</v>
      </c>
      <c r="U12" s="95" t="s">
        <v>66</v>
      </c>
      <c r="V12" s="95" t="s">
        <v>66</v>
      </c>
      <c r="W12" s="95" t="s">
        <v>66</v>
      </c>
      <c r="X12" s="96" t="s">
        <v>65</v>
      </c>
      <c r="AA12" s="78"/>
      <c r="AB12" s="78"/>
      <c r="AC12" s="90"/>
      <c r="AD12" s="90"/>
      <c r="AE12" s="90"/>
      <c r="AF12" s="98"/>
      <c r="AG12" s="98"/>
      <c r="AH12" s="98"/>
      <c r="AI12" s="98"/>
      <c r="AJ12" s="98"/>
      <c r="AK12" s="90"/>
      <c r="AL12" s="90"/>
    </row>
    <row r="13" spans="1:38" ht="55.5" customHeight="1" x14ac:dyDescent="0.2">
      <c r="A13" s="384"/>
      <c r="B13" s="85" t="s">
        <v>42</v>
      </c>
      <c r="C13" s="99" t="str">
        <f>+'4 MAPA CALOR INHERENTE'!I12</f>
        <v xml:space="preserve">                   </v>
      </c>
      <c r="D13" s="99" t="str">
        <f>+'4 MAPA CALOR INHERENTE'!J12</f>
        <v xml:space="preserve">                   </v>
      </c>
      <c r="E13" s="95" t="str">
        <f>+'4 MAPA CALOR INHERENTE'!K12</f>
        <v xml:space="preserve">                   </v>
      </c>
      <c r="F13" s="95" t="str">
        <f>+'4 MAPA CALOR INHERENTE'!L12</f>
        <v xml:space="preserve">                   </v>
      </c>
      <c r="G13" s="96" t="str">
        <f>+'4 MAPA CALOR INHERENTE'!M12</f>
        <v xml:space="preserve">                   </v>
      </c>
      <c r="H13" s="94"/>
      <c r="I13" s="384"/>
      <c r="J13" s="85" t="s">
        <v>42</v>
      </c>
      <c r="K13" s="99" t="str">
        <f>+'6 MAPA CALOR RESIDUAL'!K12</f>
        <v xml:space="preserve">                   </v>
      </c>
      <c r="L13" s="99" t="str">
        <f>+'6 MAPA CALOR RESIDUAL'!L12</f>
        <v xml:space="preserve">                   </v>
      </c>
      <c r="M13" s="95" t="str">
        <f>+'6 MAPA CALOR RESIDUAL'!M12</f>
        <v xml:space="preserve">                   </v>
      </c>
      <c r="N13" s="95" t="str">
        <f>+'6 MAPA CALOR RESIDUAL'!N12</f>
        <v xml:space="preserve">                   </v>
      </c>
      <c r="O13" s="96" t="str">
        <f>+'6 MAPA CALOR RESIDUAL'!O12</f>
        <v xml:space="preserve">                   </v>
      </c>
      <c r="P13" s="94"/>
      <c r="Q13" s="421"/>
      <c r="R13" s="97">
        <v>0.8</v>
      </c>
      <c r="S13" s="88" t="s">
        <v>42</v>
      </c>
      <c r="T13" s="99" t="s">
        <v>5</v>
      </c>
      <c r="U13" s="99" t="s">
        <v>5</v>
      </c>
      <c r="V13" s="95" t="s">
        <v>66</v>
      </c>
      <c r="W13" s="95" t="s">
        <v>66</v>
      </c>
      <c r="X13" s="96" t="s">
        <v>65</v>
      </c>
      <c r="AA13" s="78"/>
      <c r="AB13" s="78"/>
      <c r="AC13" s="90"/>
      <c r="AD13" s="100"/>
      <c r="AE13" s="101"/>
      <c r="AF13" s="98"/>
      <c r="AG13" s="98"/>
      <c r="AH13" s="98"/>
      <c r="AI13" s="98"/>
      <c r="AJ13" s="98"/>
      <c r="AK13" s="90"/>
      <c r="AL13" s="90"/>
    </row>
    <row r="14" spans="1:38" ht="55.5" customHeight="1" x14ac:dyDescent="0.2">
      <c r="A14" s="384"/>
      <c r="B14" s="85" t="s">
        <v>40</v>
      </c>
      <c r="C14" s="99" t="str">
        <f>+'4 MAPA CALOR INHERENTE'!I13</f>
        <v xml:space="preserve">                   </v>
      </c>
      <c r="D14" s="99" t="str">
        <f>+'4 MAPA CALOR INHERENTE'!J13</f>
        <v xml:space="preserve">                   </v>
      </c>
      <c r="E14" s="99" t="str">
        <f>+'4 MAPA CALOR INHERENTE'!K13</f>
        <v xml:space="preserve">  R3 R4                </v>
      </c>
      <c r="F14" s="95" t="str">
        <f>+'4 MAPA CALOR INHERENTE'!L13</f>
        <v xml:space="preserve"> R2                  </v>
      </c>
      <c r="G14" s="96" t="str">
        <f>+'4 MAPA CALOR INHERENTE'!M13</f>
        <v xml:space="preserve">                   </v>
      </c>
      <c r="H14" s="94"/>
      <c r="I14" s="384"/>
      <c r="J14" s="85" t="s">
        <v>40</v>
      </c>
      <c r="K14" s="99" t="str">
        <f>+'6 MAPA CALOR RESIDUAL'!K13</f>
        <v xml:space="preserve">                   </v>
      </c>
      <c r="L14" s="99" t="str">
        <f>+'6 MAPA CALOR RESIDUAL'!L13</f>
        <v xml:space="preserve">                   </v>
      </c>
      <c r="M14" s="99" t="str">
        <f>+'6 MAPA CALOR RESIDUAL'!M13</f>
        <v xml:space="preserve">                   </v>
      </c>
      <c r="N14" s="95" t="str">
        <f>+'6 MAPA CALOR RESIDUAL'!N13</f>
        <v xml:space="preserve">                   </v>
      </c>
      <c r="O14" s="96" t="str">
        <f>+'6 MAPA CALOR RESIDUAL'!O13</f>
        <v xml:space="preserve">                   </v>
      </c>
      <c r="P14" s="94"/>
      <c r="Q14" s="421"/>
      <c r="R14" s="97">
        <v>0.6</v>
      </c>
      <c r="S14" s="88" t="s">
        <v>40</v>
      </c>
      <c r="T14" s="99" t="s">
        <v>5</v>
      </c>
      <c r="U14" s="99" t="s">
        <v>5</v>
      </c>
      <c r="V14" s="99" t="s">
        <v>5</v>
      </c>
      <c r="W14" s="95" t="s">
        <v>66</v>
      </c>
      <c r="X14" s="96" t="s">
        <v>65</v>
      </c>
      <c r="AA14" s="78"/>
      <c r="AB14" s="78"/>
      <c r="AC14" s="90"/>
      <c r="AD14" s="100"/>
      <c r="AE14" s="101"/>
      <c r="AF14" s="98"/>
      <c r="AG14" s="98"/>
      <c r="AH14" s="98"/>
      <c r="AI14" s="98"/>
      <c r="AJ14" s="102"/>
      <c r="AK14" s="90"/>
      <c r="AL14" s="90"/>
    </row>
    <row r="15" spans="1:38" ht="55.5" customHeight="1" x14ac:dyDescent="0.2">
      <c r="A15" s="384"/>
      <c r="B15" s="85" t="s">
        <v>38</v>
      </c>
      <c r="C15" s="103" t="str">
        <f>+'4 MAPA CALOR INHERENTE'!I14</f>
        <v xml:space="preserve">                   </v>
      </c>
      <c r="D15" s="99" t="str">
        <f>+'4 MAPA CALOR INHERENTE'!J14</f>
        <v xml:space="preserve">                   </v>
      </c>
      <c r="E15" s="99" t="str">
        <f>+'4 MAPA CALOR INHERENTE'!K14</f>
        <v xml:space="preserve">R1                   </v>
      </c>
      <c r="F15" s="95" t="str">
        <f>+'4 MAPA CALOR INHERENTE'!L14</f>
        <v xml:space="preserve">                   </v>
      </c>
      <c r="G15" s="96" t="str">
        <f>+'4 MAPA CALOR INHERENTE'!M14</f>
        <v xml:space="preserve">                   </v>
      </c>
      <c r="H15" s="94"/>
      <c r="I15" s="384"/>
      <c r="J15" s="85" t="s">
        <v>38</v>
      </c>
      <c r="K15" s="103" t="str">
        <f>+'6 MAPA CALOR RESIDUAL'!K14</f>
        <v xml:space="preserve">                   </v>
      </c>
      <c r="L15" s="99" t="str">
        <f>+'6 MAPA CALOR RESIDUAL'!L14</f>
        <v xml:space="preserve">                   </v>
      </c>
      <c r="M15" s="99" t="str">
        <f>+'6 MAPA CALOR RESIDUAL'!M14</f>
        <v xml:space="preserve">R1  R3 R4                </v>
      </c>
      <c r="N15" s="95" t="str">
        <f>+'6 MAPA CALOR RESIDUAL'!N14</f>
        <v xml:space="preserve"> R2                  </v>
      </c>
      <c r="O15" s="96" t="str">
        <f>+'6 MAPA CALOR RESIDUAL'!O14</f>
        <v xml:space="preserve">                   </v>
      </c>
      <c r="P15" s="94"/>
      <c r="Q15" s="421"/>
      <c r="R15" s="97">
        <v>0.4</v>
      </c>
      <c r="S15" s="88" t="s">
        <v>38</v>
      </c>
      <c r="T15" s="103" t="s">
        <v>67</v>
      </c>
      <c r="U15" s="99" t="s">
        <v>5</v>
      </c>
      <c r="V15" s="99" t="s">
        <v>5</v>
      </c>
      <c r="W15" s="95" t="s">
        <v>66</v>
      </c>
      <c r="X15" s="96" t="s">
        <v>65</v>
      </c>
      <c r="AA15" s="78"/>
      <c r="AB15" s="78"/>
      <c r="AC15" s="90"/>
      <c r="AD15" s="100"/>
      <c r="AE15" s="101"/>
      <c r="AF15" s="98"/>
      <c r="AG15" s="98"/>
      <c r="AH15" s="98"/>
      <c r="AI15" s="102"/>
      <c r="AJ15" s="98"/>
      <c r="AK15" s="90"/>
      <c r="AL15" s="90"/>
    </row>
    <row r="16" spans="1:38" ht="55.5" customHeight="1" thickBot="1" x14ac:dyDescent="0.25">
      <c r="A16" s="385"/>
      <c r="B16" s="104" t="s">
        <v>36</v>
      </c>
      <c r="C16" s="105" t="str">
        <f>+'4 MAPA CALOR INHERENTE'!I15</f>
        <v xml:space="preserve">                   </v>
      </c>
      <c r="D16" s="105" t="str">
        <f>+'4 MAPA CALOR INHERENTE'!J15</f>
        <v xml:space="preserve">                   </v>
      </c>
      <c r="E16" s="106" t="str">
        <f>+'4 MAPA CALOR INHERENTE'!K15</f>
        <v xml:space="preserve">                   </v>
      </c>
      <c r="F16" s="107" t="str">
        <f>+'4 MAPA CALOR INHERENTE'!L15</f>
        <v xml:space="preserve">                   </v>
      </c>
      <c r="G16" s="108" t="str">
        <f>+'4 MAPA CALOR INHERENTE'!M15</f>
        <v xml:space="preserve">                   </v>
      </c>
      <c r="H16" s="94"/>
      <c r="I16" s="385"/>
      <c r="J16" s="104" t="s">
        <v>36</v>
      </c>
      <c r="K16" s="105" t="str">
        <f>+'6 MAPA CALOR RESIDUAL'!K15</f>
        <v xml:space="preserve">                   </v>
      </c>
      <c r="L16" s="105" t="str">
        <f>+'6 MAPA CALOR RESIDUAL'!L15</f>
        <v xml:space="preserve">                   </v>
      </c>
      <c r="M16" s="106" t="str">
        <f>+'6 MAPA CALOR RESIDUAL'!M15</f>
        <v xml:space="preserve">                   </v>
      </c>
      <c r="N16" s="107" t="str">
        <f>+'6 MAPA CALOR RESIDUAL'!N15</f>
        <v xml:space="preserve">                   </v>
      </c>
      <c r="O16" s="108" t="str">
        <f>+'6 MAPA CALOR RESIDUAL'!O15</f>
        <v xml:space="preserve">                   </v>
      </c>
      <c r="P16" s="94"/>
      <c r="Q16" s="421"/>
      <c r="R16" s="109">
        <v>0.2</v>
      </c>
      <c r="S16" s="110" t="s">
        <v>36</v>
      </c>
      <c r="T16" s="105" t="s">
        <v>67</v>
      </c>
      <c r="U16" s="105" t="s">
        <v>67</v>
      </c>
      <c r="V16" s="106" t="s">
        <v>5</v>
      </c>
      <c r="W16" s="107" t="s">
        <v>66</v>
      </c>
      <c r="X16" s="108" t="s">
        <v>65</v>
      </c>
      <c r="AA16" s="78"/>
      <c r="AB16" s="78"/>
      <c r="AC16" s="90"/>
      <c r="AD16" s="100"/>
      <c r="AE16" s="101"/>
      <c r="AF16" s="98"/>
      <c r="AG16" s="98"/>
      <c r="AH16" s="98"/>
      <c r="AI16" s="111"/>
      <c r="AJ16" s="98"/>
      <c r="AK16" s="90"/>
      <c r="AL16" s="90"/>
    </row>
    <row r="17" spans="1:38" x14ac:dyDescent="0.2">
      <c r="A17" s="79"/>
      <c r="B17" s="94"/>
      <c r="C17" s="178"/>
      <c r="D17" s="179"/>
      <c r="E17" s="180"/>
      <c r="F17" s="180"/>
      <c r="G17" s="94"/>
      <c r="H17" s="94"/>
      <c r="I17" s="94"/>
      <c r="J17" s="94"/>
      <c r="K17" s="94"/>
      <c r="L17" s="94"/>
      <c r="M17" s="94"/>
      <c r="N17" s="94"/>
      <c r="O17" s="94"/>
      <c r="P17" s="94"/>
      <c r="AA17" s="78"/>
      <c r="AB17" s="78"/>
      <c r="AC17" s="90"/>
      <c r="AD17" s="100"/>
      <c r="AE17" s="101"/>
      <c r="AF17" s="98"/>
      <c r="AG17" s="98"/>
      <c r="AH17" s="98"/>
      <c r="AI17" s="98"/>
      <c r="AJ17" s="98"/>
      <c r="AK17" s="90"/>
      <c r="AL17" s="90"/>
    </row>
    <row r="18" spans="1:38" ht="25.5" x14ac:dyDescent="0.2">
      <c r="A18" s="79"/>
      <c r="B18" s="94"/>
      <c r="C18" s="178"/>
      <c r="D18" s="179"/>
      <c r="E18" s="180"/>
      <c r="F18" s="180"/>
      <c r="G18" s="94"/>
      <c r="H18" s="94"/>
      <c r="I18" s="94"/>
      <c r="J18" s="94"/>
      <c r="K18" s="94"/>
      <c r="L18" s="94"/>
      <c r="M18" s="94"/>
      <c r="N18" s="94"/>
      <c r="O18" s="94"/>
      <c r="P18" s="94"/>
      <c r="T18" s="82" t="s">
        <v>69</v>
      </c>
      <c r="V18" s="78"/>
      <c r="W18" s="78"/>
      <c r="X18" s="78"/>
      <c r="Y18" s="78"/>
      <c r="Z18" s="78"/>
      <c r="AA18" s="78"/>
      <c r="AB18" s="78"/>
      <c r="AC18" s="90"/>
      <c r="AD18" s="100"/>
      <c r="AE18" s="90"/>
      <c r="AF18" s="101"/>
      <c r="AG18" s="101"/>
      <c r="AH18" s="101"/>
      <c r="AI18" s="101"/>
      <c r="AJ18" s="101"/>
      <c r="AK18" s="90"/>
      <c r="AL18" s="90"/>
    </row>
    <row r="19" spans="1:38" x14ac:dyDescent="0.2">
      <c r="A19" s="79"/>
      <c r="B19" s="94"/>
      <c r="C19" s="178"/>
      <c r="D19" s="179"/>
      <c r="E19" s="180"/>
      <c r="F19" s="180"/>
      <c r="G19" s="94"/>
      <c r="H19" s="94"/>
      <c r="I19" s="94"/>
      <c r="J19" s="94"/>
      <c r="K19" s="94"/>
      <c r="L19" s="94"/>
      <c r="M19" s="94"/>
      <c r="N19" s="94"/>
      <c r="O19" s="94"/>
      <c r="P19" s="94"/>
      <c r="T19" s="112" t="s">
        <v>65</v>
      </c>
      <c r="V19" s="78"/>
      <c r="W19" s="78"/>
      <c r="X19" s="78"/>
      <c r="Y19" s="78"/>
      <c r="Z19" s="78"/>
      <c r="AA19" s="78"/>
      <c r="AB19" s="78"/>
      <c r="AC19" s="90"/>
      <c r="AD19" s="90"/>
      <c r="AE19" s="90"/>
      <c r="AF19" s="98"/>
      <c r="AG19" s="98"/>
      <c r="AH19" s="98"/>
      <c r="AI19" s="98"/>
      <c r="AJ19" s="98"/>
      <c r="AK19" s="90"/>
      <c r="AL19" s="90"/>
    </row>
    <row r="20" spans="1:38" x14ac:dyDescent="0.2">
      <c r="A20" s="79"/>
      <c r="B20" s="94"/>
      <c r="C20" s="178"/>
      <c r="D20" s="179"/>
      <c r="E20" s="180"/>
      <c r="F20" s="180"/>
      <c r="G20" s="94"/>
      <c r="H20" s="94"/>
      <c r="I20" s="94"/>
      <c r="J20" s="94"/>
      <c r="K20" s="94"/>
      <c r="L20" s="94"/>
      <c r="M20" s="94"/>
      <c r="N20" s="94"/>
      <c r="O20" s="94"/>
      <c r="P20" s="94"/>
      <c r="T20" s="95" t="s">
        <v>66</v>
      </c>
      <c r="U20" s="78"/>
      <c r="V20" s="78"/>
      <c r="W20" s="78"/>
      <c r="X20" s="78"/>
      <c r="Y20" s="78"/>
      <c r="Z20" s="78"/>
      <c r="AA20" s="78"/>
      <c r="AB20" s="78"/>
      <c r="AC20" s="90"/>
      <c r="AD20" s="90"/>
      <c r="AE20" s="90"/>
      <c r="AF20" s="98"/>
      <c r="AG20" s="98"/>
      <c r="AH20" s="98"/>
      <c r="AI20" s="98"/>
      <c r="AJ20" s="98"/>
      <c r="AK20" s="90"/>
      <c r="AL20" s="90"/>
    </row>
    <row r="21" spans="1:38" x14ac:dyDescent="0.2">
      <c r="A21" s="79"/>
      <c r="B21" s="94"/>
      <c r="C21" s="178"/>
      <c r="D21" s="179"/>
      <c r="E21" s="180"/>
      <c r="F21" s="180"/>
      <c r="G21" s="94"/>
      <c r="H21" s="94"/>
      <c r="I21" s="94"/>
      <c r="J21" s="94"/>
      <c r="K21" s="94"/>
      <c r="L21" s="94"/>
      <c r="M21" s="94"/>
      <c r="N21" s="94"/>
      <c r="O21" s="94"/>
      <c r="P21" s="94"/>
      <c r="S21" s="113"/>
      <c r="T21" s="99" t="s">
        <v>5</v>
      </c>
      <c r="U21" s="113"/>
      <c r="V21" s="113"/>
      <c r="W21" s="113"/>
      <c r="X21" s="113"/>
      <c r="Y21" s="113"/>
      <c r="Z21" s="113"/>
      <c r="AA21" s="113"/>
      <c r="AB21" s="113"/>
      <c r="AC21" s="90"/>
      <c r="AD21" s="90"/>
      <c r="AE21" s="114"/>
      <c r="AF21" s="114"/>
      <c r="AG21" s="114"/>
      <c r="AH21" s="114"/>
      <c r="AI21" s="114"/>
      <c r="AJ21" s="114"/>
      <c r="AK21" s="90"/>
      <c r="AL21" s="90"/>
    </row>
    <row r="22" spans="1:38" x14ac:dyDescent="0.2">
      <c r="A22" s="79"/>
      <c r="B22" s="94"/>
      <c r="C22" s="178"/>
      <c r="D22" s="179"/>
      <c r="E22" s="180"/>
      <c r="F22" s="180"/>
      <c r="G22" s="94"/>
      <c r="H22" s="94"/>
      <c r="I22" s="94"/>
      <c r="J22" s="94"/>
      <c r="K22" s="94"/>
      <c r="L22" s="94"/>
      <c r="M22" s="94"/>
      <c r="N22" s="94"/>
      <c r="O22" s="94"/>
      <c r="P22" s="94"/>
      <c r="S22" s="113"/>
      <c r="T22" s="103" t="s">
        <v>67</v>
      </c>
      <c r="AA22" s="113"/>
      <c r="AB22" s="113"/>
      <c r="AC22" s="90"/>
      <c r="AD22" s="90"/>
      <c r="AE22" s="90"/>
      <c r="AF22" s="98"/>
      <c r="AG22" s="98"/>
      <c r="AH22" s="98"/>
      <c r="AI22" s="98"/>
      <c r="AJ22" s="98"/>
      <c r="AK22" s="90"/>
      <c r="AL22" s="90"/>
    </row>
    <row r="23" spans="1:38" x14ac:dyDescent="0.2">
      <c r="A23" s="79"/>
      <c r="B23" s="94"/>
      <c r="C23" s="178"/>
      <c r="D23" s="179"/>
      <c r="E23" s="180"/>
      <c r="F23" s="180"/>
      <c r="G23" s="94"/>
      <c r="H23" s="94"/>
      <c r="I23" s="94"/>
      <c r="J23" s="94"/>
      <c r="K23" s="94"/>
      <c r="L23" s="94"/>
      <c r="M23" s="94"/>
      <c r="N23" s="94"/>
      <c r="O23" s="94"/>
      <c r="P23" s="94"/>
      <c r="Q23" s="115"/>
      <c r="R23" s="115"/>
      <c r="S23" s="113"/>
      <c r="AA23" s="113"/>
      <c r="AB23" s="113"/>
      <c r="AC23" s="90"/>
      <c r="AD23" s="90"/>
      <c r="AE23" s="90"/>
      <c r="AF23" s="98"/>
      <c r="AG23" s="98"/>
      <c r="AH23" s="98"/>
      <c r="AI23" s="98"/>
      <c r="AJ23" s="98"/>
      <c r="AK23" s="90"/>
      <c r="AL23" s="90"/>
    </row>
    <row r="24" spans="1:38" x14ac:dyDescent="0.2">
      <c r="A24" s="79"/>
      <c r="B24" s="94"/>
      <c r="C24" s="178"/>
      <c r="D24" s="179"/>
      <c r="E24" s="180"/>
      <c r="F24" s="180"/>
      <c r="G24" s="94"/>
      <c r="H24" s="94"/>
      <c r="I24" s="94"/>
      <c r="J24" s="94"/>
      <c r="K24" s="94"/>
      <c r="L24" s="94"/>
      <c r="M24" s="94"/>
      <c r="N24" s="94"/>
      <c r="O24" s="94"/>
      <c r="P24" s="94"/>
      <c r="Q24" s="115"/>
      <c r="R24" s="115"/>
      <c r="S24" s="116"/>
      <c r="AA24" s="113"/>
      <c r="AB24" s="113"/>
      <c r="AC24" s="90"/>
      <c r="AD24" s="111"/>
      <c r="AE24" s="111"/>
      <c r="AF24" s="111"/>
      <c r="AG24" s="111"/>
      <c r="AH24" s="111"/>
      <c r="AI24" s="111"/>
      <c r="AJ24" s="98"/>
      <c r="AK24" s="90"/>
      <c r="AL24" s="90"/>
    </row>
    <row r="25" spans="1:38" x14ac:dyDescent="0.2">
      <c r="A25" s="79"/>
      <c r="B25" s="94"/>
      <c r="C25" s="178"/>
      <c r="D25" s="179"/>
      <c r="E25" s="180"/>
      <c r="F25" s="180"/>
      <c r="G25" s="94"/>
      <c r="H25" s="94"/>
      <c r="I25" s="94"/>
      <c r="J25" s="94"/>
      <c r="K25" s="94"/>
      <c r="L25" s="94"/>
      <c r="M25" s="94"/>
      <c r="N25" s="94"/>
      <c r="O25" s="94"/>
      <c r="P25" s="94"/>
      <c r="Q25" s="115"/>
      <c r="R25" s="115"/>
      <c r="AC25" s="90"/>
      <c r="AD25" s="117"/>
      <c r="AE25" s="117"/>
      <c r="AF25" s="117"/>
      <c r="AG25" s="117"/>
      <c r="AH25" s="117"/>
      <c r="AI25" s="117"/>
      <c r="AJ25" s="98"/>
      <c r="AK25" s="90"/>
      <c r="AL25" s="90"/>
    </row>
    <row r="26" spans="1:38" x14ac:dyDescent="0.2">
      <c r="A26" s="79"/>
      <c r="B26" s="94"/>
      <c r="C26" s="178"/>
      <c r="D26" s="179"/>
      <c r="E26" s="180"/>
      <c r="F26" s="180"/>
      <c r="G26" s="94"/>
      <c r="H26" s="94"/>
      <c r="I26" s="94"/>
      <c r="J26" s="94"/>
      <c r="K26" s="94"/>
      <c r="L26" s="94"/>
      <c r="M26" s="94"/>
      <c r="N26" s="94"/>
      <c r="O26" s="94"/>
      <c r="P26" s="94"/>
      <c r="Q26" s="115"/>
      <c r="R26" s="115"/>
      <c r="AC26" s="90"/>
      <c r="AD26" s="111"/>
      <c r="AE26" s="111"/>
      <c r="AF26" s="111"/>
      <c r="AG26" s="111"/>
      <c r="AH26" s="111"/>
      <c r="AI26" s="111"/>
      <c r="AJ26" s="98"/>
      <c r="AK26" s="90"/>
      <c r="AL26" s="90"/>
    </row>
    <row r="27" spans="1:38" x14ac:dyDescent="0.2">
      <c r="A27" s="79"/>
      <c r="B27" s="94"/>
      <c r="C27" s="178"/>
      <c r="D27" s="179"/>
      <c r="E27" s="180"/>
      <c r="F27" s="180"/>
      <c r="G27" s="94"/>
      <c r="H27" s="94"/>
      <c r="I27" s="94"/>
      <c r="J27" s="94"/>
      <c r="K27" s="94"/>
      <c r="L27" s="94"/>
      <c r="M27" s="94"/>
      <c r="N27" s="94"/>
      <c r="O27" s="94"/>
      <c r="P27" s="94"/>
      <c r="AC27" s="90"/>
      <c r="AD27" s="111"/>
      <c r="AE27" s="111"/>
      <c r="AF27" s="111"/>
      <c r="AG27" s="111"/>
      <c r="AH27" s="111"/>
      <c r="AI27" s="111"/>
      <c r="AJ27" s="98"/>
      <c r="AK27" s="90"/>
      <c r="AL27" s="90"/>
    </row>
    <row r="28" spans="1:38" x14ac:dyDescent="0.25">
      <c r="A28" s="79"/>
      <c r="B28" s="94"/>
      <c r="C28" s="178"/>
      <c r="D28" s="179"/>
      <c r="E28" s="180"/>
      <c r="F28" s="180"/>
      <c r="G28" s="94"/>
      <c r="H28" s="94"/>
      <c r="I28" s="94"/>
      <c r="J28" s="94"/>
      <c r="K28" s="94"/>
      <c r="L28" s="94"/>
      <c r="M28" s="94"/>
      <c r="N28" s="94"/>
      <c r="O28" s="94"/>
      <c r="P28" s="94"/>
    </row>
    <row r="29" spans="1:38" x14ac:dyDescent="0.25">
      <c r="A29" s="79"/>
      <c r="B29" s="94"/>
      <c r="C29" s="178"/>
      <c r="D29" s="179"/>
      <c r="E29" s="180"/>
      <c r="F29" s="180"/>
      <c r="G29" s="94"/>
      <c r="H29" s="94"/>
      <c r="I29" s="94"/>
      <c r="J29" s="94"/>
      <c r="K29" s="94"/>
      <c r="L29" s="94"/>
      <c r="M29" s="94"/>
      <c r="N29" s="94"/>
      <c r="O29" s="94"/>
      <c r="P29" s="94"/>
    </row>
    <row r="30" spans="1:38" x14ac:dyDescent="0.25">
      <c r="A30" s="79"/>
      <c r="B30" s="94"/>
      <c r="C30" s="178"/>
      <c r="D30" s="179"/>
      <c r="E30" s="180"/>
      <c r="F30" s="180"/>
      <c r="G30" s="94"/>
      <c r="H30" s="94"/>
      <c r="I30" s="94"/>
      <c r="J30" s="94"/>
      <c r="K30" s="94"/>
      <c r="L30" s="94"/>
      <c r="M30" s="94"/>
      <c r="N30" s="94"/>
      <c r="O30" s="94"/>
      <c r="P30" s="94"/>
    </row>
    <row r="31" spans="1:38" x14ac:dyDescent="0.25">
      <c r="A31" s="79"/>
      <c r="B31" s="94"/>
      <c r="C31" s="178"/>
      <c r="D31" s="179"/>
      <c r="E31" s="180"/>
      <c r="F31" s="180"/>
      <c r="G31" s="94"/>
      <c r="H31" s="94"/>
      <c r="I31" s="94"/>
      <c r="J31" s="94"/>
      <c r="K31" s="94"/>
      <c r="L31" s="94"/>
      <c r="M31" s="94"/>
      <c r="N31" s="94"/>
      <c r="O31" s="94"/>
      <c r="P31" s="94"/>
    </row>
    <row r="32" spans="1:38" ht="14.45" customHeight="1" x14ac:dyDescent="0.25">
      <c r="B32" s="74"/>
      <c r="D32" s="74"/>
      <c r="G32" s="74"/>
      <c r="H32" s="74"/>
      <c r="I32" s="74"/>
      <c r="J32" s="74"/>
      <c r="K32" s="74"/>
      <c r="L32" s="74"/>
      <c r="M32" s="74"/>
      <c r="N32" s="74"/>
      <c r="O32" s="74"/>
      <c r="P32" s="74"/>
      <c r="AA32" s="79"/>
      <c r="AB32" s="79"/>
      <c r="AC32" s="79"/>
      <c r="AD32" s="79"/>
      <c r="AE32" s="79"/>
      <c r="AF32" s="74"/>
      <c r="AG32" s="74"/>
      <c r="AH32" s="74"/>
      <c r="AI32" s="74"/>
      <c r="AJ32" s="74"/>
    </row>
    <row r="33" spans="3:31" s="74" customFormat="1" ht="39" customHeight="1" x14ac:dyDescent="0.25">
      <c r="C33" s="79"/>
      <c r="E33" s="123"/>
      <c r="F33" s="123"/>
      <c r="AA33" s="79"/>
      <c r="AB33" s="79"/>
      <c r="AC33" s="79"/>
      <c r="AD33" s="79"/>
      <c r="AE33" s="79"/>
    </row>
    <row r="34" spans="3:31" s="74" customFormat="1" ht="19.5" customHeight="1" x14ac:dyDescent="0.25">
      <c r="C34" s="79"/>
      <c r="E34" s="123"/>
      <c r="F34" s="123"/>
      <c r="AA34" s="79"/>
      <c r="AB34" s="79"/>
      <c r="AC34" s="79"/>
      <c r="AD34" s="79"/>
      <c r="AE34" s="79"/>
    </row>
    <row r="35" spans="3:31" s="74" customFormat="1" ht="19.5" customHeight="1" x14ac:dyDescent="0.25">
      <c r="C35" s="79"/>
      <c r="E35" s="123"/>
      <c r="F35" s="123"/>
      <c r="AA35" s="79"/>
      <c r="AB35" s="79"/>
      <c r="AC35" s="79"/>
      <c r="AD35" s="79"/>
      <c r="AE35" s="79"/>
    </row>
    <row r="36" spans="3:31" s="74" customFormat="1" ht="19.5" customHeight="1" x14ac:dyDescent="0.25">
      <c r="C36" s="79"/>
      <c r="E36" s="123"/>
      <c r="F36" s="123"/>
      <c r="AA36" s="79"/>
      <c r="AB36" s="79"/>
      <c r="AC36" s="79"/>
      <c r="AD36" s="79"/>
      <c r="AE36" s="79"/>
    </row>
    <row r="37" spans="3:31" s="74" customFormat="1" ht="19.5" customHeight="1" x14ac:dyDescent="0.25">
      <c r="C37" s="79"/>
      <c r="E37" s="123"/>
      <c r="F37" s="123"/>
      <c r="AA37" s="79"/>
      <c r="AB37" s="79"/>
      <c r="AC37" s="79"/>
      <c r="AD37" s="79"/>
      <c r="AE37" s="79"/>
    </row>
    <row r="38" spans="3:31" s="74" customFormat="1" ht="19.5" customHeight="1" x14ac:dyDescent="0.25">
      <c r="C38" s="79"/>
      <c r="E38" s="123"/>
      <c r="F38" s="123"/>
      <c r="AA38" s="79"/>
      <c r="AB38" s="79"/>
      <c r="AC38" s="79"/>
      <c r="AD38" s="79"/>
      <c r="AE38" s="79"/>
    </row>
  </sheetData>
  <autoFilter ref="A11:AL11">
    <filterColumn colId="29" showButton="0"/>
    <filterColumn colId="30" showButton="0"/>
    <filterColumn colId="31" showButton="0"/>
    <filterColumn colId="32" showButton="0"/>
    <filterColumn colId="33" showButton="0"/>
    <filterColumn colId="34" showButton="0"/>
  </autoFilter>
  <dataConsolidate/>
  <mergeCells count="11">
    <mergeCell ref="T9:X9"/>
    <mergeCell ref="K10:O10"/>
    <mergeCell ref="A1:A4"/>
    <mergeCell ref="B1:N4"/>
    <mergeCell ref="B6:O6"/>
    <mergeCell ref="I12:I16"/>
    <mergeCell ref="Q12:Q16"/>
    <mergeCell ref="A9:G9"/>
    <mergeCell ref="C10:G10"/>
    <mergeCell ref="A12:A16"/>
    <mergeCell ref="I9:O9"/>
  </mergeCells>
  <conditionalFormatting sqref="D17:E31">
    <cfRule type="cellIs" dxfId="59" priority="1" operator="equal">
      <formula>$S$16</formula>
    </cfRule>
    <cfRule type="cellIs" dxfId="58" priority="2" operator="equal">
      <formula>$S$15</formula>
    </cfRule>
    <cfRule type="cellIs" dxfId="57" priority="3" operator="equal">
      <formula>$S$14</formula>
    </cfRule>
    <cfRule type="cellIs" dxfId="56" priority="4" operator="equal">
      <formula>$S$13</formula>
    </cfRule>
    <cfRule type="cellIs" dxfId="55" priority="5" operator="equal">
      <formula>$S$12</formula>
    </cfRule>
  </conditionalFormatting>
  <conditionalFormatting sqref="F17:F31">
    <cfRule type="cellIs" dxfId="54" priority="6" operator="equal">
      <formula>$T$11</formula>
    </cfRule>
    <cfRule type="cellIs" dxfId="53" priority="7" operator="equal">
      <formula>$U$11</formula>
    </cfRule>
    <cfRule type="cellIs" dxfId="52" priority="8" operator="equal">
      <formula>$V$11</formula>
    </cfRule>
    <cfRule type="cellIs" dxfId="51" priority="9" operator="equal">
      <formula>$W$11</formula>
    </cfRule>
    <cfRule type="cellIs" dxfId="50" priority="10" operator="equal">
      <formula>$X$11</formula>
    </cfRule>
  </conditionalFormatting>
  <conditionalFormatting sqref="G17:G31">
    <cfRule type="cellIs" dxfId="49" priority="16" operator="equal">
      <formula>$T$19</formula>
    </cfRule>
    <cfRule type="cellIs" dxfId="48" priority="17" operator="equal">
      <formula>$T$20</formula>
    </cfRule>
    <cfRule type="cellIs" dxfId="47" priority="18" operator="equal">
      <formula>$T$21</formula>
    </cfRule>
    <cfRule type="cellIs" dxfId="46" priority="19" operator="equal">
      <formula>$T$22</formula>
    </cfRule>
  </conditionalFormatting>
  <dataValidations count="3">
    <dataValidation type="list" allowBlank="1" showInputMessage="1" showErrorMessage="1" sqref="JD12:JJ19">
      <formula1>#REF!</formula1>
    </dataValidation>
    <dataValidation allowBlank="1" showInputMessage="1" showErrorMessage="1" prompt="La probabilidad se encuentra determinada por una escala de 1 a 3, siendo 1 la menor probabilidad de ocurrencia del riesgo y 3 la mayor probabilidad de  ocurrencia." sqref="JC11"/>
    <dataValidation allowBlank="1" showInputMessage="1" showErrorMessage="1" prompt="Es la materialización del riesgo y las consecuencias de su aparición. Su escala es: 5 bajo impacto, 10 medio, 20 alto impacto._x000a_" sqref="JD11:JJ11"/>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showGridLines="0" tabSelected="1" topLeftCell="N1" zoomScale="71" zoomScaleNormal="71" workbookViewId="0">
      <selection activeCell="X11" sqref="X11"/>
    </sheetView>
  </sheetViews>
  <sheetFormatPr baseColWidth="10" defaultColWidth="14.28515625" defaultRowHeight="12.75" x14ac:dyDescent="0.2"/>
  <cols>
    <col min="1" max="1" width="12.85546875" style="74" customWidth="1" collapsed="1"/>
    <col min="2" max="2" width="30.140625" style="79" customWidth="1" collapsed="1"/>
    <col min="3" max="3" width="19.140625" style="297" customWidth="1" collapsed="1"/>
    <col min="4" max="4" width="14.140625" style="79" customWidth="1" collapsed="1"/>
    <col min="5" max="5" width="16.42578125" style="123" customWidth="1" collapsed="1"/>
    <col min="6" max="6" width="28.7109375" style="123" customWidth="1" collapsed="1"/>
    <col min="7" max="7" width="12.5703125" style="79" customWidth="1" collapsed="1"/>
    <col min="8" max="8" width="15.42578125" style="79" customWidth="1" collapsed="1"/>
    <col min="9" max="9" width="13" style="79" customWidth="1" collapsed="1"/>
    <col min="10" max="10" width="16.42578125" style="123" customWidth="1" collapsed="1"/>
    <col min="11" max="11" width="10.140625" style="123" customWidth="1" collapsed="1"/>
    <col min="12" max="12" width="12.7109375" style="79" customWidth="1" collapsed="1"/>
    <col min="13" max="13" width="16.85546875" style="79" customWidth="1" collapsed="1"/>
    <col min="14" max="16" width="16.5703125" style="79" customWidth="1" collapsed="1"/>
    <col min="17" max="17" width="35.5703125" style="79" customWidth="1" collapsed="1"/>
    <col min="18" max="18" width="20.85546875" style="307" customWidth="1" collapsed="1"/>
    <col min="19" max="19" width="9.42578125" style="129" customWidth="1" collapsed="1"/>
    <col min="20" max="20" width="13.5703125" style="129" customWidth="1" collapsed="1"/>
    <col min="21" max="22" width="20.42578125" style="79" customWidth="1" collapsed="1"/>
    <col min="23" max="23" width="20.42578125" style="79" hidden="1" customWidth="1" collapsed="1"/>
    <col min="24" max="25" width="30.7109375" style="79" customWidth="1" collapsed="1"/>
    <col min="26" max="26" width="18" style="79" customWidth="1" collapsed="1"/>
    <col min="27" max="28" width="15.42578125" style="79" customWidth="1" collapsed="1"/>
    <col min="29" max="29" width="4.85546875" style="74" customWidth="1" collapsed="1"/>
    <col min="30" max="30" width="5.42578125" style="74" bestFit="1" customWidth="1" collapsed="1"/>
    <col min="31" max="32" width="14" style="74" customWidth="1" collapsed="1"/>
    <col min="33" max="33" width="18.5703125" style="74" customWidth="1" collapsed="1"/>
    <col min="34" max="34" width="19.5703125" style="74" customWidth="1" collapsed="1"/>
    <col min="35" max="35" width="14" style="74" customWidth="1" collapsed="1"/>
    <col min="36" max="36" width="18.7109375" style="74" customWidth="1" collapsed="1"/>
    <col min="37" max="41" width="11.42578125" style="74" customWidth="1" collapsed="1"/>
    <col min="42" max="42" width="5.5703125" style="74" bestFit="1" customWidth="1" collapsed="1"/>
    <col min="43" max="43" width="26.85546875" style="74" customWidth="1" collapsed="1"/>
    <col min="44" max="48" width="22.85546875" style="79" customWidth="1" collapsed="1"/>
    <col min="49" max="49" width="23.42578125" style="74" customWidth="1" collapsed="1"/>
    <col min="50" max="277" width="11.42578125" style="74" customWidth="1" collapsed="1"/>
    <col min="278" max="278" width="12.7109375" style="74" customWidth="1" collapsed="1"/>
    <col min="279" max="279" width="47" style="74" customWidth="1" collapsed="1"/>
    <col min="280" max="280" width="35" style="74" customWidth="1" collapsed="1"/>
    <col min="281" max="16384" width="14.28515625" style="74" collapsed="1"/>
  </cols>
  <sheetData>
    <row r="1" spans="1:50" ht="23.25" customHeight="1" x14ac:dyDescent="0.25">
      <c r="A1" s="389"/>
      <c r="B1" s="380" t="str">
        <f>+'2 CONTEXTO E IDENTIFICACIÓN'!B1</f>
        <v>MAPA RIESGOS OPERATIVOS  POR PROCESOS</v>
      </c>
      <c r="C1" s="380"/>
      <c r="D1" s="380"/>
      <c r="E1" s="380"/>
      <c r="F1" s="380"/>
      <c r="G1" s="380"/>
      <c r="H1" s="380"/>
      <c r="I1" s="380"/>
      <c r="J1" s="380"/>
      <c r="K1" s="380"/>
      <c r="L1" s="380"/>
      <c r="M1" s="380"/>
      <c r="N1" s="380"/>
      <c r="O1" s="380"/>
      <c r="P1" s="380"/>
      <c r="Q1" s="380"/>
      <c r="R1" s="380"/>
      <c r="S1" s="380"/>
      <c r="T1" s="380"/>
      <c r="U1" s="380"/>
      <c r="V1" s="380"/>
      <c r="W1" s="380"/>
      <c r="X1" s="380"/>
      <c r="Y1" s="377" t="str">
        <f>+'2 CONTEXTO E IDENTIFICACIÓN'!I1</f>
        <v xml:space="preserve">Código: </v>
      </c>
      <c r="Z1" s="377"/>
    </row>
    <row r="2" spans="1:50" ht="23.25" customHeight="1" x14ac:dyDescent="0.25">
      <c r="A2" s="389"/>
      <c r="B2" s="380"/>
      <c r="C2" s="380"/>
      <c r="D2" s="380"/>
      <c r="E2" s="380"/>
      <c r="F2" s="380"/>
      <c r="G2" s="380"/>
      <c r="H2" s="380"/>
      <c r="I2" s="380"/>
      <c r="J2" s="380"/>
      <c r="K2" s="380"/>
      <c r="L2" s="380"/>
      <c r="M2" s="380"/>
      <c r="N2" s="380"/>
      <c r="O2" s="380"/>
      <c r="P2" s="380"/>
      <c r="Q2" s="380"/>
      <c r="R2" s="380"/>
      <c r="S2" s="380"/>
      <c r="T2" s="380"/>
      <c r="U2" s="380"/>
      <c r="V2" s="380"/>
      <c r="W2" s="380"/>
      <c r="X2" s="380"/>
      <c r="Y2" s="377" t="str">
        <f>+'2 CONTEXTO E IDENTIFICACIÓN'!I2</f>
        <v xml:space="preserve">Fecha: </v>
      </c>
      <c r="Z2" s="377"/>
    </row>
    <row r="3" spans="1:50" s="62" customFormat="1" ht="23.25" customHeight="1" x14ac:dyDescent="0.2">
      <c r="A3" s="389"/>
      <c r="B3" s="380"/>
      <c r="C3" s="380"/>
      <c r="D3" s="380"/>
      <c r="E3" s="380"/>
      <c r="F3" s="380"/>
      <c r="G3" s="380"/>
      <c r="H3" s="380"/>
      <c r="I3" s="380"/>
      <c r="J3" s="380"/>
      <c r="K3" s="380"/>
      <c r="L3" s="380"/>
      <c r="M3" s="380"/>
      <c r="N3" s="380"/>
      <c r="O3" s="380"/>
      <c r="P3" s="380"/>
      <c r="Q3" s="380"/>
      <c r="R3" s="380"/>
      <c r="S3" s="380"/>
      <c r="T3" s="380"/>
      <c r="U3" s="380"/>
      <c r="V3" s="380"/>
      <c r="W3" s="380"/>
      <c r="X3" s="380"/>
      <c r="Y3" s="377" t="str">
        <f>+'2 CONTEXTO E IDENTIFICACIÓN'!I3</f>
        <v>Versión: 001</v>
      </c>
      <c r="Z3" s="377"/>
      <c r="AR3" s="63"/>
      <c r="AS3" s="63"/>
      <c r="AT3" s="63"/>
      <c r="AU3" s="63"/>
      <c r="AV3" s="63"/>
    </row>
    <row r="4" spans="1:50" s="62" customFormat="1" ht="23.25" customHeight="1" x14ac:dyDescent="0.2">
      <c r="A4" s="390"/>
      <c r="B4" s="380"/>
      <c r="C4" s="380"/>
      <c r="D4" s="380"/>
      <c r="E4" s="380"/>
      <c r="F4" s="380"/>
      <c r="G4" s="380"/>
      <c r="H4" s="380"/>
      <c r="I4" s="380"/>
      <c r="J4" s="380"/>
      <c r="K4" s="380"/>
      <c r="L4" s="380"/>
      <c r="M4" s="380"/>
      <c r="N4" s="380"/>
      <c r="O4" s="380"/>
      <c r="P4" s="380"/>
      <c r="Q4" s="380"/>
      <c r="R4" s="380"/>
      <c r="S4" s="380"/>
      <c r="T4" s="380"/>
      <c r="U4" s="380"/>
      <c r="V4" s="380"/>
      <c r="W4" s="380"/>
      <c r="X4" s="380"/>
      <c r="Y4" s="377" t="str">
        <f>+'2 CONTEXTO E IDENTIFICACIÓN'!I4</f>
        <v>Página:</v>
      </c>
      <c r="Z4" s="377"/>
      <c r="AA4" s="64"/>
      <c r="AB4" s="64"/>
      <c r="AR4" s="63"/>
      <c r="AS4" s="63"/>
      <c r="AT4" s="63"/>
      <c r="AU4" s="63"/>
      <c r="AV4" s="63"/>
    </row>
    <row r="5" spans="1:50" s="62" customFormat="1" x14ac:dyDescent="0.2">
      <c r="A5" s="66"/>
      <c r="B5" s="64"/>
      <c r="C5" s="196"/>
      <c r="D5" s="196"/>
      <c r="E5" s="118"/>
      <c r="F5" s="79"/>
      <c r="G5" s="79"/>
      <c r="H5" s="79"/>
      <c r="I5" s="79"/>
      <c r="J5" s="118"/>
      <c r="K5" s="118"/>
      <c r="L5" s="64"/>
      <c r="N5" s="64"/>
      <c r="O5" s="64"/>
      <c r="P5" s="64"/>
      <c r="Q5" s="64"/>
      <c r="R5" s="302"/>
      <c r="S5" s="125"/>
      <c r="T5" s="125"/>
      <c r="U5" s="64"/>
      <c r="V5" s="64"/>
      <c r="W5" s="64"/>
      <c r="X5" s="64"/>
      <c r="Y5" s="64"/>
      <c r="Z5" s="64"/>
      <c r="AA5" s="64"/>
      <c r="AB5" s="64"/>
      <c r="AR5" s="63"/>
      <c r="AS5" s="63"/>
      <c r="AT5" s="63"/>
      <c r="AU5" s="63"/>
      <c r="AV5" s="63"/>
    </row>
    <row r="6" spans="1:50" s="62" customFormat="1" ht="15.75" thickBot="1" x14ac:dyDescent="0.25">
      <c r="A6" s="19" t="s">
        <v>135</v>
      </c>
      <c r="B6" s="427" t="str">
        <f>+IF('2 CONTEXTO E IDENTIFICACIÓN'!$B$6="","",'2 CONTEXTO E IDENTIFICACIÓN'!$B$6)</f>
        <v xml:space="preserve">Proceso Jurídico  </v>
      </c>
      <c r="C6" s="428"/>
      <c r="D6" s="428"/>
      <c r="E6" s="428"/>
      <c r="F6" s="428"/>
      <c r="G6" s="428"/>
      <c r="H6" s="428"/>
      <c r="I6" s="428"/>
      <c r="J6" s="428"/>
      <c r="K6" s="428"/>
      <c r="L6" s="428"/>
      <c r="M6" s="428"/>
      <c r="N6" s="428"/>
      <c r="O6" s="428"/>
      <c r="P6" s="428"/>
      <c r="Q6" s="428"/>
      <c r="R6" s="428"/>
      <c r="S6" s="428"/>
      <c r="T6" s="428"/>
      <c r="U6" s="428"/>
      <c r="V6" s="428"/>
      <c r="W6" s="428"/>
      <c r="X6" s="428"/>
      <c r="Y6" s="428"/>
      <c r="Z6" s="429"/>
      <c r="AR6" s="63"/>
      <c r="AS6" s="63"/>
      <c r="AT6" s="63"/>
      <c r="AU6" s="63"/>
      <c r="AV6" s="63"/>
    </row>
    <row r="7" spans="1:50" s="62" customFormat="1" x14ac:dyDescent="0.2">
      <c r="A7" s="119"/>
      <c r="B7" s="119"/>
      <c r="C7" s="64"/>
      <c r="D7" s="119"/>
      <c r="E7" s="46"/>
      <c r="F7" s="119"/>
      <c r="H7" s="64"/>
      <c r="I7" s="64"/>
      <c r="J7" s="46"/>
      <c r="K7" s="119"/>
      <c r="R7" s="303"/>
      <c r="S7" s="124"/>
      <c r="T7" s="124"/>
      <c r="AD7" s="67"/>
      <c r="AE7" s="68"/>
      <c r="AF7" s="433" t="s">
        <v>68</v>
      </c>
      <c r="AG7" s="434"/>
      <c r="AH7" s="434"/>
      <c r="AI7" s="434"/>
      <c r="AJ7" s="435"/>
      <c r="AR7" s="63"/>
      <c r="AS7" s="63"/>
      <c r="AT7" s="63"/>
      <c r="AU7" s="63"/>
      <c r="AV7" s="63"/>
    </row>
    <row r="8" spans="1:50" s="62" customFormat="1" ht="5.45" customHeight="1" x14ac:dyDescent="0.2">
      <c r="A8" s="199"/>
      <c r="B8" s="198"/>
      <c r="C8" s="299"/>
      <c r="D8" s="64"/>
      <c r="E8" s="46"/>
      <c r="F8" s="119"/>
      <c r="H8" s="64"/>
      <c r="I8" s="64"/>
      <c r="J8" s="46"/>
      <c r="K8" s="119"/>
      <c r="R8" s="303"/>
      <c r="S8" s="124"/>
      <c r="T8" s="124"/>
      <c r="AD8" s="209"/>
      <c r="AF8" s="210"/>
      <c r="AG8" s="211"/>
      <c r="AH8" s="211"/>
      <c r="AI8" s="211"/>
      <c r="AJ8" s="212"/>
      <c r="AR8" s="63"/>
      <c r="AS8" s="63"/>
      <c r="AT8" s="63"/>
      <c r="AU8" s="63"/>
      <c r="AV8" s="63"/>
    </row>
    <row r="9" spans="1:50" ht="14.45" customHeight="1" x14ac:dyDescent="0.25">
      <c r="A9" s="120"/>
      <c r="B9" s="120"/>
      <c r="C9" s="71"/>
      <c r="D9" s="120"/>
      <c r="E9" s="381" t="s">
        <v>70</v>
      </c>
      <c r="F9" s="381"/>
      <c r="G9" s="381"/>
      <c r="H9" s="71"/>
      <c r="I9" s="120"/>
      <c r="J9" s="381" t="s">
        <v>98</v>
      </c>
      <c r="K9" s="381"/>
      <c r="L9" s="381"/>
      <c r="M9" s="71"/>
      <c r="N9" s="71"/>
      <c r="O9" s="71"/>
      <c r="P9" s="71"/>
      <c r="Q9" s="381" t="s">
        <v>111</v>
      </c>
      <c r="R9" s="381"/>
      <c r="S9" s="381"/>
      <c r="T9" s="381"/>
      <c r="U9" s="381" t="s">
        <v>128</v>
      </c>
      <c r="V9" s="381"/>
      <c r="W9" s="381"/>
      <c r="X9" s="71"/>
      <c r="Y9" s="71"/>
      <c r="Z9" s="71"/>
      <c r="AA9" s="71"/>
      <c r="AB9" s="71"/>
      <c r="AD9" s="75"/>
      <c r="AF9" s="76">
        <v>0.2</v>
      </c>
      <c r="AG9" s="76">
        <v>0.4</v>
      </c>
      <c r="AH9" s="76">
        <v>0.6</v>
      </c>
      <c r="AI9" s="76">
        <v>0.8</v>
      </c>
      <c r="AJ9" s="77">
        <v>1</v>
      </c>
      <c r="AK9" s="78"/>
      <c r="AL9" s="78"/>
      <c r="AM9" s="78"/>
      <c r="AN9" s="78"/>
      <c r="AO9" s="78"/>
      <c r="AP9" s="78"/>
      <c r="AQ9" s="78"/>
    </row>
    <row r="10" spans="1:50" ht="86.25" customHeight="1" x14ac:dyDescent="0.2">
      <c r="A10" s="82" t="s">
        <v>0</v>
      </c>
      <c r="B10" s="82" t="s">
        <v>1</v>
      </c>
      <c r="C10" s="296" t="s">
        <v>102</v>
      </c>
      <c r="D10" s="82" t="s">
        <v>103</v>
      </c>
      <c r="E10" s="82" t="s">
        <v>2</v>
      </c>
      <c r="F10" s="82" t="s">
        <v>4</v>
      </c>
      <c r="G10" s="83" t="s">
        <v>104</v>
      </c>
      <c r="H10" s="82" t="s">
        <v>100</v>
      </c>
      <c r="I10" s="82" t="s">
        <v>101</v>
      </c>
      <c r="J10" s="82" t="s">
        <v>2</v>
      </c>
      <c r="K10" s="82" t="s">
        <v>4</v>
      </c>
      <c r="L10" s="82" t="s">
        <v>104</v>
      </c>
      <c r="M10" s="82" t="s">
        <v>156</v>
      </c>
      <c r="N10" s="82" t="s">
        <v>105</v>
      </c>
      <c r="O10" s="82" t="s">
        <v>247</v>
      </c>
      <c r="P10" s="82" t="s">
        <v>246</v>
      </c>
      <c r="Q10" s="82" t="s">
        <v>160</v>
      </c>
      <c r="R10" s="298" t="s">
        <v>159</v>
      </c>
      <c r="S10" s="126" t="s">
        <v>130</v>
      </c>
      <c r="T10" s="126" t="s">
        <v>131</v>
      </c>
      <c r="U10" s="82" t="s">
        <v>126</v>
      </c>
      <c r="V10" s="82" t="s">
        <v>127</v>
      </c>
      <c r="W10" s="82" t="s">
        <v>129</v>
      </c>
      <c r="X10" s="82" t="s">
        <v>132</v>
      </c>
      <c r="Y10" s="82" t="s">
        <v>133</v>
      </c>
      <c r="Z10" s="82" t="s">
        <v>112</v>
      </c>
      <c r="AA10" s="71"/>
      <c r="AB10" s="71"/>
      <c r="AD10" s="75"/>
      <c r="AE10" s="87"/>
      <c r="AF10" s="88" t="s">
        <v>46</v>
      </c>
      <c r="AG10" s="88" t="s">
        <v>7</v>
      </c>
      <c r="AH10" s="88" t="s">
        <v>5</v>
      </c>
      <c r="AI10" s="88" t="s">
        <v>6</v>
      </c>
      <c r="AJ10" s="89" t="s">
        <v>54</v>
      </c>
      <c r="AM10" s="78"/>
      <c r="AN10" s="78"/>
      <c r="AO10" s="90"/>
      <c r="AP10" s="90"/>
      <c r="AQ10" s="90"/>
      <c r="AR10" s="90"/>
      <c r="AS10" s="90"/>
      <c r="AT10" s="90"/>
      <c r="AU10" s="90"/>
      <c r="AV10" s="90"/>
      <c r="AW10" s="90"/>
      <c r="AX10" s="90"/>
    </row>
    <row r="11" spans="1:50" ht="122.25" customHeight="1" x14ac:dyDescent="0.2">
      <c r="A11" s="91" t="str">
        <f>'2 CONTEXTO E IDENTIFICACIÓN'!A11</f>
        <v>R1</v>
      </c>
      <c r="B11" s="92" t="str">
        <f>+'2 CONTEXTO E IDENTIFICACIÓN'!E11</f>
        <v>Posibilidad de pérdida Económica y Reputacional por emisión de conceptos juridicos erroneos debido a capacitación insuficiente en actualización normativa</v>
      </c>
      <c r="C11" s="121">
        <f>+'3 PROBABIL E IMPACTO INHERENTE'!E11</f>
        <v>0.4</v>
      </c>
      <c r="D11" s="127">
        <f>+'3 PROBABIL E IMPACTO INHERENTE'!M11</f>
        <v>0.6</v>
      </c>
      <c r="E11" s="122" t="str">
        <f>+'4 MAPA CALOR INHERENTE'!C11</f>
        <v>Baja</v>
      </c>
      <c r="F11" s="122" t="str">
        <f>+'4 MAPA CALOR INHERENTE'!D11</f>
        <v>Moderado</v>
      </c>
      <c r="G11" s="92" t="str">
        <f>+'4 MAPA CALOR INHERENTE'!E11</f>
        <v>Moderado</v>
      </c>
      <c r="H11" s="121">
        <f>+'6 MAPA CALOR RESIDUAL'!C11</f>
        <v>0.24</v>
      </c>
      <c r="I11" s="93">
        <f>+'6 MAPA CALOR RESIDUAL'!D11</f>
        <v>0.6</v>
      </c>
      <c r="J11" s="122" t="str">
        <f>+'6 MAPA CALOR RESIDUAL'!E11</f>
        <v>Baja</v>
      </c>
      <c r="K11" s="122" t="str">
        <f>+'6 MAPA CALOR RESIDUAL'!F11</f>
        <v>Moderado</v>
      </c>
      <c r="L11" s="92" t="str">
        <f>+'6 MAPA CALOR RESIDUAL'!G11</f>
        <v>Moderado</v>
      </c>
      <c r="M11" s="92" t="str">
        <f t="shared" ref="M11:M30" si="0">+IF($N11="","",IF($N11=$AG$18,$AH$18,IF($N11=$AG$21,$AH$21)))</f>
        <v>Requiere Plan de Acción</v>
      </c>
      <c r="N11" s="92" t="str">
        <f t="shared" ref="N11:N30" si="1">+IF(L11="","",IF(OR(L11=$AF$18,L11=$AF$19,L11=$AF$20),$AG$18,IF(L11=$AF$21,$AG$21)))</f>
        <v>Reducir_mitigar_Transferir_Evitar</v>
      </c>
      <c r="O11" s="194" t="s">
        <v>110</v>
      </c>
      <c r="P11" s="92" t="str">
        <f t="shared" ref="P11:P30" si="2">+IF($M11="","",IF($M11=$AH$21,$AG$21,$O11))</f>
        <v>Evitar</v>
      </c>
      <c r="Q11" s="194" t="s">
        <v>272</v>
      </c>
      <c r="R11" s="304" t="s">
        <v>273</v>
      </c>
      <c r="S11" s="301">
        <v>45658</v>
      </c>
      <c r="T11" s="301">
        <v>46022</v>
      </c>
      <c r="U11" s="301">
        <v>45838</v>
      </c>
      <c r="V11" s="301">
        <v>46021</v>
      </c>
      <c r="W11" s="295">
        <v>46022</v>
      </c>
      <c r="X11" s="195" t="s">
        <v>284</v>
      </c>
      <c r="Y11" s="195" t="s">
        <v>283</v>
      </c>
      <c r="Z11" s="194" t="s">
        <v>125</v>
      </c>
      <c r="AA11" s="94"/>
      <c r="AB11" s="94"/>
      <c r="AC11" s="430" t="s">
        <v>35</v>
      </c>
      <c r="AD11" s="97">
        <v>1</v>
      </c>
      <c r="AE11" s="88" t="s">
        <v>43</v>
      </c>
      <c r="AF11" s="95" t="s">
        <v>66</v>
      </c>
      <c r="AG11" s="95" t="s">
        <v>66</v>
      </c>
      <c r="AH11" s="95" t="s">
        <v>66</v>
      </c>
      <c r="AI11" s="95" t="s">
        <v>66</v>
      </c>
      <c r="AJ11" s="96" t="s">
        <v>65</v>
      </c>
      <c r="AM11" s="78"/>
      <c r="AN11" s="78"/>
      <c r="AO11" s="90"/>
      <c r="AP11" s="90"/>
      <c r="AQ11" s="90"/>
      <c r="AR11" s="98"/>
      <c r="AS11" s="98"/>
      <c r="AT11" s="98"/>
      <c r="AU11" s="98"/>
      <c r="AV11" s="98"/>
      <c r="AW11" s="90"/>
      <c r="AX11" s="90"/>
    </row>
    <row r="12" spans="1:50" ht="102" x14ac:dyDescent="0.2">
      <c r="A12" s="91" t="str">
        <f>'2 CONTEXTO E IDENTIFICACIÓN'!A12</f>
        <v>R2</v>
      </c>
      <c r="B12" s="92" t="str">
        <f>+'2 CONTEXTO E IDENTIFICACIÓN'!E12</f>
        <v>Posibilidad de pérdida Económica y Reputacional por celebración de contratos sin cumplir los requisitos legales debido a revisión deficiente de los procesos y una indebida aplicación de la normatividad que regula la materia</v>
      </c>
      <c r="C12" s="121">
        <f>+'3 PROBABIL E IMPACTO INHERENTE'!E12</f>
        <v>0.6</v>
      </c>
      <c r="D12" s="127">
        <f>+'3 PROBABIL E IMPACTO INHERENTE'!M12</f>
        <v>0.8</v>
      </c>
      <c r="E12" s="122" t="str">
        <f>+'4 MAPA CALOR INHERENTE'!C12</f>
        <v>Media</v>
      </c>
      <c r="F12" s="122" t="str">
        <f>+'4 MAPA CALOR INHERENTE'!D12</f>
        <v>Mayor</v>
      </c>
      <c r="G12" s="92" t="str">
        <f>+'4 MAPA CALOR INHERENTE'!E12</f>
        <v>Alto</v>
      </c>
      <c r="H12" s="121">
        <f>+'5 VALORACIÓN DEL CONTROL'!S18</f>
        <v>0.36</v>
      </c>
      <c r="I12" s="93">
        <f>+'5 VALORACIÓN DEL CONTROL'!T18</f>
        <v>0.8</v>
      </c>
      <c r="J12" s="122" t="str">
        <f t="shared" ref="J12:J30" si="3">+IF(H12=0,"",IF(H12&lt;=$AD$15,$AE$15,IF(H12&lt;=$AD$14,$AE$14,IF(H12&lt;=$AD$13,$AE$13,IF(H12&lt;=$AD$12,$AE$12,IF(H12&lt;=$AD$11,$AE$11,""))))))</f>
        <v>Baja</v>
      </c>
      <c r="K12" s="122" t="str">
        <f t="shared" ref="K12:K30" si="4">+IF(I12=0,"",IF(I12&lt;=$AF$9,$AF$10,IF(I12&lt;=$AG$9,$AG$10,IF(I12&lt;=$AH$9,$AH$10,IF(I12&lt;=$AI$9,$AI$10,IF(I12&lt;=$AJ$9,$AJ$10,""))))))</f>
        <v>Mayor</v>
      </c>
      <c r="L12" s="92"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Alto</v>
      </c>
      <c r="M12" s="92" t="str">
        <f t="shared" si="0"/>
        <v>Requiere Plan de Acción</v>
      </c>
      <c r="N12" s="92" t="str">
        <f t="shared" si="1"/>
        <v>Reducir_mitigar_Transferir_Evitar</v>
      </c>
      <c r="O12" s="194" t="s">
        <v>248</v>
      </c>
      <c r="P12" s="92" t="str">
        <f t="shared" si="2"/>
        <v>Reducir_Mitigar</v>
      </c>
      <c r="Q12" s="308" t="s">
        <v>280</v>
      </c>
      <c r="R12" s="304" t="s">
        <v>273</v>
      </c>
      <c r="S12" s="301">
        <v>45658</v>
      </c>
      <c r="T12" s="301">
        <v>46022</v>
      </c>
      <c r="U12" s="301">
        <v>45838</v>
      </c>
      <c r="V12" s="301">
        <v>46021</v>
      </c>
      <c r="W12" s="295">
        <v>46022</v>
      </c>
      <c r="X12" s="194" t="s">
        <v>283</v>
      </c>
      <c r="Y12" s="194" t="s">
        <v>283</v>
      </c>
      <c r="Z12" s="194" t="s">
        <v>125</v>
      </c>
      <c r="AA12" s="94"/>
      <c r="AB12" s="94"/>
      <c r="AC12" s="431"/>
      <c r="AD12" s="97">
        <v>0.8</v>
      </c>
      <c r="AE12" s="88" t="s">
        <v>42</v>
      </c>
      <c r="AF12" s="99" t="s">
        <v>5</v>
      </c>
      <c r="AG12" s="99" t="s">
        <v>5</v>
      </c>
      <c r="AH12" s="95" t="s">
        <v>66</v>
      </c>
      <c r="AI12" s="95" t="s">
        <v>66</v>
      </c>
      <c r="AJ12" s="96" t="s">
        <v>65</v>
      </c>
      <c r="AM12" s="78"/>
      <c r="AN12" s="78"/>
      <c r="AO12" s="90"/>
      <c r="AP12" s="100"/>
      <c r="AQ12" s="101"/>
      <c r="AR12" s="98"/>
      <c r="AS12" s="98"/>
      <c r="AT12" s="98"/>
      <c r="AU12" s="98"/>
      <c r="AV12" s="98"/>
      <c r="AW12" s="90"/>
      <c r="AX12" s="90"/>
    </row>
    <row r="13" spans="1:50" ht="178.5" customHeight="1" x14ac:dyDescent="0.2">
      <c r="A13" s="91" t="str">
        <f>'2 CONTEXTO E IDENTIFICACIÓN'!A13</f>
        <v>R3</v>
      </c>
      <c r="B13" s="92" t="str">
        <f>+'2 CONTEXTO E IDENTIFICACIÓN'!E13</f>
        <v>Posibilidad de pérdida Económica y Reputacional Por direccionamiento de un proceso de contratación en favor de un tercero debido a la incorporación de condiciones restrictivas en el proceso de contratación</v>
      </c>
      <c r="C13" s="121">
        <f>+'3 PROBABIL E IMPACTO INHERENTE'!E13</f>
        <v>0.6</v>
      </c>
      <c r="D13" s="127">
        <f>+'3 PROBABIL E IMPACTO INHERENTE'!M13</f>
        <v>0.6</v>
      </c>
      <c r="E13" s="122" t="str">
        <f>+'4 MAPA CALOR INHERENTE'!C13</f>
        <v>Media</v>
      </c>
      <c r="F13" s="122" t="str">
        <f>+'4 MAPA CALOR INHERENTE'!D13</f>
        <v>Moderado</v>
      </c>
      <c r="G13" s="92" t="str">
        <f>+'4 MAPA CALOR INHERENTE'!E13</f>
        <v>Moderado</v>
      </c>
      <c r="H13" s="121">
        <f>+'5 VALORACIÓN DEL CONTROL'!S22</f>
        <v>0.36</v>
      </c>
      <c r="I13" s="93">
        <f>+'5 VALORACIÓN DEL CONTROL'!T22</f>
        <v>0.6</v>
      </c>
      <c r="J13" s="122" t="str">
        <f t="shared" si="3"/>
        <v>Baja</v>
      </c>
      <c r="K13" s="122" t="str">
        <f t="shared" si="4"/>
        <v>Moderado</v>
      </c>
      <c r="L13" s="92"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Moderado</v>
      </c>
      <c r="M13" s="92" t="str">
        <f t="shared" si="0"/>
        <v>Requiere Plan de Acción</v>
      </c>
      <c r="N13" s="92" t="str">
        <f t="shared" si="1"/>
        <v>Reducir_mitigar_Transferir_Evitar</v>
      </c>
      <c r="O13" s="194" t="s">
        <v>248</v>
      </c>
      <c r="P13" s="92" t="str">
        <f t="shared" si="2"/>
        <v>Reducir_Mitigar</v>
      </c>
      <c r="Q13" s="308" t="s">
        <v>281</v>
      </c>
      <c r="R13" s="304" t="s">
        <v>273</v>
      </c>
      <c r="S13" s="301">
        <v>45658</v>
      </c>
      <c r="T13" s="301">
        <v>46022</v>
      </c>
      <c r="U13" s="301">
        <v>45838</v>
      </c>
      <c r="V13" s="301">
        <v>46021</v>
      </c>
      <c r="W13" s="295">
        <v>46022</v>
      </c>
      <c r="X13" s="194" t="s">
        <v>283</v>
      </c>
      <c r="Y13" s="194" t="s">
        <v>283</v>
      </c>
      <c r="Z13" s="194" t="s">
        <v>125</v>
      </c>
      <c r="AA13" s="94"/>
      <c r="AB13" s="94"/>
      <c r="AC13" s="431"/>
      <c r="AD13" s="97">
        <v>0.6</v>
      </c>
      <c r="AE13" s="88" t="s">
        <v>40</v>
      </c>
      <c r="AF13" s="99" t="s">
        <v>5</v>
      </c>
      <c r="AG13" s="99" t="s">
        <v>5</v>
      </c>
      <c r="AH13" s="99" t="s">
        <v>5</v>
      </c>
      <c r="AI13" s="95" t="s">
        <v>66</v>
      </c>
      <c r="AJ13" s="96" t="s">
        <v>65</v>
      </c>
      <c r="AM13" s="78"/>
      <c r="AN13" s="78"/>
      <c r="AO13" s="90"/>
      <c r="AP13" s="100"/>
      <c r="AQ13" s="101"/>
      <c r="AR13" s="98"/>
      <c r="AS13" s="98"/>
      <c r="AT13" s="98"/>
      <c r="AU13" s="98"/>
      <c r="AV13" s="102"/>
      <c r="AW13" s="90"/>
      <c r="AX13" s="90"/>
    </row>
    <row r="14" spans="1:50" ht="138.75" customHeight="1" x14ac:dyDescent="0.2">
      <c r="A14" s="91" t="str">
        <f>'2 CONTEXTO E IDENTIFICACIÓN'!A14</f>
        <v>R4</v>
      </c>
      <c r="B14" s="92" t="str">
        <f>+'2 CONTEXTO E IDENTIFICACIÓN'!E14</f>
        <v>Posibilidad de pérdida Reputacional Por atención inoportuna (por fuera de términos) de las distintas actuaciones que deben surtirse en los procesos judiciales, tramites extrajudiciales y administrativos a cargo Debido a un indebido control de los términos de los procesos por parte de los apoderados.</v>
      </c>
      <c r="C14" s="121">
        <f>+'3 PROBABIL E IMPACTO INHERENTE'!E14</f>
        <v>0.6</v>
      </c>
      <c r="D14" s="127">
        <f>+'3 PROBABIL E IMPACTO INHERENTE'!M14</f>
        <v>0.6</v>
      </c>
      <c r="E14" s="122" t="str">
        <f>+'4 MAPA CALOR INHERENTE'!C14</f>
        <v>Media</v>
      </c>
      <c r="F14" s="122" t="str">
        <f>+'4 MAPA CALOR INHERENTE'!D14</f>
        <v>Moderado</v>
      </c>
      <c r="G14" s="92" t="str">
        <f>+'4 MAPA CALOR INHERENTE'!E14</f>
        <v>Moderado</v>
      </c>
      <c r="H14" s="121">
        <f>+'5 VALORACIÓN DEL CONTROL'!S26</f>
        <v>0.36</v>
      </c>
      <c r="I14" s="93">
        <f>+'5 VALORACIÓN DEL CONTROL'!T26</f>
        <v>0.6</v>
      </c>
      <c r="J14" s="122" t="str">
        <f t="shared" si="3"/>
        <v>Baja</v>
      </c>
      <c r="K14" s="122" t="str">
        <f t="shared" si="4"/>
        <v>Moderado</v>
      </c>
      <c r="L14" s="92" t="str">
        <f t="shared" si="5"/>
        <v>Moderado</v>
      </c>
      <c r="M14" s="92" t="str">
        <f t="shared" si="0"/>
        <v>Requiere Plan de Acción</v>
      </c>
      <c r="N14" s="92" t="str">
        <f t="shared" si="1"/>
        <v>Reducir_mitigar_Transferir_Evitar</v>
      </c>
      <c r="O14" s="194" t="s">
        <v>248</v>
      </c>
      <c r="P14" s="92" t="str">
        <f t="shared" si="2"/>
        <v>Reducir_Mitigar</v>
      </c>
      <c r="Q14" s="194" t="s">
        <v>278</v>
      </c>
      <c r="R14" s="304" t="s">
        <v>279</v>
      </c>
      <c r="S14" s="301">
        <v>45658</v>
      </c>
      <c r="T14" s="301">
        <v>46022</v>
      </c>
      <c r="U14" s="301">
        <v>45838</v>
      </c>
      <c r="V14" s="301">
        <v>46021</v>
      </c>
      <c r="W14" s="295">
        <v>46022</v>
      </c>
      <c r="X14" s="194" t="s">
        <v>283</v>
      </c>
      <c r="Y14" s="194" t="s">
        <v>283</v>
      </c>
      <c r="Z14" s="194" t="s">
        <v>125</v>
      </c>
      <c r="AA14" s="94"/>
      <c r="AB14" s="94"/>
      <c r="AC14" s="431"/>
      <c r="AD14" s="97">
        <v>0.4</v>
      </c>
      <c r="AE14" s="88" t="s">
        <v>38</v>
      </c>
      <c r="AF14" s="103" t="s">
        <v>67</v>
      </c>
      <c r="AG14" s="99" t="s">
        <v>5</v>
      </c>
      <c r="AH14" s="99" t="s">
        <v>5</v>
      </c>
      <c r="AI14" s="95" t="s">
        <v>66</v>
      </c>
      <c r="AJ14" s="96" t="s">
        <v>65</v>
      </c>
      <c r="AM14" s="78"/>
      <c r="AN14" s="78"/>
      <c r="AO14" s="90"/>
      <c r="AP14" s="100"/>
      <c r="AQ14" s="101"/>
      <c r="AR14" s="98"/>
      <c r="AS14" s="98"/>
      <c r="AT14" s="98"/>
      <c r="AU14" s="102"/>
      <c r="AV14" s="98"/>
      <c r="AW14" s="90"/>
      <c r="AX14" s="90"/>
    </row>
    <row r="15" spans="1:50" ht="42" hidden="1" customHeight="1" thickBot="1" x14ac:dyDescent="0.25">
      <c r="A15" s="91" t="e">
        <f>'2 CONTEXTO E IDENTIFICACIÓN'!#REF!</f>
        <v>#REF!</v>
      </c>
      <c r="B15" s="92" t="e">
        <f>+'2 CONTEXTO E IDENTIFICACIÓN'!#REF!</f>
        <v>#REF!</v>
      </c>
      <c r="C15" s="121" t="str">
        <f>+'3 PROBABIL E IMPACTO INHERENTE'!E15</f>
        <v/>
      </c>
      <c r="D15" s="127" t="str">
        <f>+'3 PROBABIL E IMPACTO INHERENTE'!M15</f>
        <v/>
      </c>
      <c r="E15" s="122" t="str">
        <f>+'4 MAPA CALOR INHERENTE'!C15</f>
        <v/>
      </c>
      <c r="F15" s="122" t="str">
        <f>+'4 MAPA CALOR INHERENTE'!D15</f>
        <v/>
      </c>
      <c r="G15" s="92" t="str">
        <f>+'4 MAPA CALOR INHERENTE'!E15</f>
        <v/>
      </c>
      <c r="H15" s="121" t="e">
        <f>+'5 VALORACIÓN DEL CONTROL'!#REF!</f>
        <v>#REF!</v>
      </c>
      <c r="I15" s="93" t="e">
        <f>+'5 VALORACIÓN DEL CONTROL'!#REF!</f>
        <v>#REF!</v>
      </c>
      <c r="J15" s="122" t="e">
        <f t="shared" si="3"/>
        <v>#REF!</v>
      </c>
      <c r="K15" s="122" t="e">
        <f t="shared" si="4"/>
        <v>#REF!</v>
      </c>
      <c r="L15" s="92" t="e">
        <f t="shared" si="5"/>
        <v>#REF!</v>
      </c>
      <c r="M15" s="92" t="e">
        <f t="shared" si="0"/>
        <v>#REF!</v>
      </c>
      <c r="N15" s="92" t="e">
        <f t="shared" si="1"/>
        <v>#REF!</v>
      </c>
      <c r="O15" s="194"/>
      <c r="P15" s="92" t="e">
        <f t="shared" si="2"/>
        <v>#REF!</v>
      </c>
      <c r="Q15" s="194"/>
      <c r="R15" s="305"/>
      <c r="S15" s="195"/>
      <c r="T15" s="195"/>
      <c r="U15" s="194"/>
      <c r="V15" s="194"/>
      <c r="W15" s="194"/>
      <c r="X15" s="194"/>
      <c r="Y15" s="194"/>
      <c r="Z15" s="194"/>
      <c r="AA15" s="94"/>
      <c r="AB15" s="94"/>
      <c r="AC15" s="432"/>
      <c r="AD15" s="109">
        <v>0.2</v>
      </c>
      <c r="AE15" s="110" t="s">
        <v>36</v>
      </c>
      <c r="AF15" s="105" t="s">
        <v>67</v>
      </c>
      <c r="AG15" s="105" t="s">
        <v>67</v>
      </c>
      <c r="AH15" s="106" t="s">
        <v>5</v>
      </c>
      <c r="AI15" s="107" t="s">
        <v>66</v>
      </c>
      <c r="AJ15" s="108" t="s">
        <v>65</v>
      </c>
      <c r="AM15" s="78"/>
      <c r="AN15" s="78"/>
      <c r="AO15" s="90"/>
      <c r="AP15" s="100"/>
      <c r="AQ15" s="101"/>
      <c r="AR15" s="98"/>
      <c r="AS15" s="98"/>
      <c r="AT15" s="98"/>
      <c r="AU15" s="111"/>
      <c r="AV15" s="98"/>
      <c r="AW15" s="90"/>
      <c r="AX15" s="90"/>
    </row>
    <row r="16" spans="1:50" ht="42" hidden="1" customHeight="1" x14ac:dyDescent="0.2">
      <c r="A16" s="91" t="e">
        <f>'2 CONTEXTO E IDENTIFICACIÓN'!#REF!</f>
        <v>#REF!</v>
      </c>
      <c r="B16" s="92" t="e">
        <f>+'2 CONTEXTO E IDENTIFICACIÓN'!#REF!</f>
        <v>#REF!</v>
      </c>
      <c r="C16" s="121" t="str">
        <f>+'3 PROBABIL E IMPACTO INHERENTE'!E16</f>
        <v/>
      </c>
      <c r="D16" s="127" t="str">
        <f>+'3 PROBABIL E IMPACTO INHERENTE'!M16</f>
        <v/>
      </c>
      <c r="E16" s="122" t="e">
        <f>+'4 MAPA CALOR INHERENTE'!#REF!</f>
        <v>#REF!</v>
      </c>
      <c r="F16" s="122" t="e">
        <f>+'4 MAPA CALOR INHERENTE'!#REF!</f>
        <v>#REF!</v>
      </c>
      <c r="G16" s="92" t="e">
        <f>+'4 MAPA CALOR INHERENTE'!#REF!</f>
        <v>#REF!</v>
      </c>
      <c r="H16" s="121" t="e">
        <f>+'5 VALORACIÓN DEL CONTROL'!#REF!</f>
        <v>#REF!</v>
      </c>
      <c r="I16" s="93" t="e">
        <f>+'5 VALORACIÓN DEL CONTROL'!#REF!</f>
        <v>#REF!</v>
      </c>
      <c r="J16" s="122" t="e">
        <f t="shared" si="3"/>
        <v>#REF!</v>
      </c>
      <c r="K16" s="122" t="e">
        <f t="shared" si="4"/>
        <v>#REF!</v>
      </c>
      <c r="L16" s="92" t="e">
        <f t="shared" si="5"/>
        <v>#REF!</v>
      </c>
      <c r="M16" s="92" t="e">
        <f t="shared" si="0"/>
        <v>#REF!</v>
      </c>
      <c r="N16" s="92" t="e">
        <f t="shared" si="1"/>
        <v>#REF!</v>
      </c>
      <c r="O16" s="194"/>
      <c r="P16" s="92" t="e">
        <f t="shared" si="2"/>
        <v>#REF!</v>
      </c>
      <c r="Q16" s="194"/>
      <c r="R16" s="305"/>
      <c r="S16" s="195"/>
      <c r="T16" s="195"/>
      <c r="U16" s="194"/>
      <c r="V16" s="194"/>
      <c r="W16" s="194"/>
      <c r="X16" s="194"/>
      <c r="Y16" s="194"/>
      <c r="Z16" s="194"/>
      <c r="AA16" s="94"/>
      <c r="AB16" s="94"/>
      <c r="AM16" s="78"/>
      <c r="AN16" s="78"/>
      <c r="AO16" s="90"/>
      <c r="AP16" s="100"/>
      <c r="AQ16" s="101"/>
      <c r="AR16" s="98"/>
      <c r="AS16" s="98"/>
      <c r="AT16" s="98"/>
      <c r="AU16" s="98"/>
      <c r="AV16" s="98"/>
      <c r="AW16" s="90"/>
      <c r="AX16" s="90"/>
    </row>
    <row r="17" spans="1:50" ht="42" hidden="1" customHeight="1" x14ac:dyDescent="0.2">
      <c r="A17" s="91" t="e">
        <f>'2 CONTEXTO E IDENTIFICACIÓN'!#REF!</f>
        <v>#REF!</v>
      </c>
      <c r="B17" s="92" t="e">
        <f>+'2 CONTEXTO E IDENTIFICACIÓN'!#REF!</f>
        <v>#REF!</v>
      </c>
      <c r="C17" s="121" t="e">
        <f>+'3 PROBABIL E IMPACTO INHERENTE'!#REF!</f>
        <v>#REF!</v>
      </c>
      <c r="D17" s="127" t="e">
        <f>+'3 PROBABIL E IMPACTO INHERENTE'!#REF!</f>
        <v>#REF!</v>
      </c>
      <c r="E17" s="122" t="e">
        <f>+'4 MAPA CALOR INHERENTE'!#REF!</f>
        <v>#REF!</v>
      </c>
      <c r="F17" s="122" t="e">
        <f>+'4 MAPA CALOR INHERENTE'!#REF!</f>
        <v>#REF!</v>
      </c>
      <c r="G17" s="92" t="e">
        <f>+'4 MAPA CALOR INHERENTE'!#REF!</f>
        <v>#REF!</v>
      </c>
      <c r="H17" s="121" t="e">
        <f>+'5 VALORACIÓN DEL CONTROL'!#REF!</f>
        <v>#REF!</v>
      </c>
      <c r="I17" s="93" t="e">
        <f>+'5 VALORACIÓN DEL CONTROL'!#REF!</f>
        <v>#REF!</v>
      </c>
      <c r="J17" s="122" t="e">
        <f t="shared" si="3"/>
        <v>#REF!</v>
      </c>
      <c r="K17" s="122" t="e">
        <f t="shared" si="4"/>
        <v>#REF!</v>
      </c>
      <c r="L17" s="92" t="e">
        <f t="shared" si="5"/>
        <v>#REF!</v>
      </c>
      <c r="M17" s="92" t="e">
        <f t="shared" si="0"/>
        <v>#REF!</v>
      </c>
      <c r="N17" s="92" t="e">
        <f t="shared" si="1"/>
        <v>#REF!</v>
      </c>
      <c r="O17" s="194"/>
      <c r="P17" s="92" t="e">
        <f t="shared" si="2"/>
        <v>#REF!</v>
      </c>
      <c r="Q17" s="194"/>
      <c r="R17" s="305"/>
      <c r="S17" s="195"/>
      <c r="T17" s="195"/>
      <c r="U17" s="194"/>
      <c r="V17" s="194"/>
      <c r="W17" s="194"/>
      <c r="X17" s="194"/>
      <c r="Y17" s="194"/>
      <c r="Z17" s="194"/>
      <c r="AA17" s="94"/>
      <c r="AB17" s="94"/>
      <c r="AF17" s="82" t="s">
        <v>69</v>
      </c>
      <c r="AG17" s="82" t="s">
        <v>105</v>
      </c>
      <c r="AH17" s="82" t="s">
        <v>156</v>
      </c>
      <c r="AJ17" s="87" t="s">
        <v>250</v>
      </c>
      <c r="AK17" s="78"/>
      <c r="AL17" s="78"/>
      <c r="AM17" s="78"/>
      <c r="AN17" s="78"/>
      <c r="AO17" s="90"/>
      <c r="AP17" s="100"/>
      <c r="AQ17" s="90"/>
      <c r="AR17" s="101"/>
      <c r="AS17" s="101"/>
      <c r="AT17" s="101"/>
      <c r="AU17" s="101"/>
      <c r="AV17" s="101"/>
      <c r="AW17" s="90"/>
      <c r="AX17" s="90"/>
    </row>
    <row r="18" spans="1:50" ht="42" hidden="1" customHeight="1" x14ac:dyDescent="0.2">
      <c r="A18" s="91" t="e">
        <f>'2 CONTEXTO E IDENTIFICACIÓN'!#REF!</f>
        <v>#REF!</v>
      </c>
      <c r="B18" s="92" t="e">
        <f>+'2 CONTEXTO E IDENTIFICACIÓN'!#REF!</f>
        <v>#REF!</v>
      </c>
      <c r="C18" s="121" t="e">
        <f>+'3 PROBABIL E IMPACTO INHERENTE'!#REF!</f>
        <v>#REF!</v>
      </c>
      <c r="D18" s="127" t="e">
        <f>+'3 PROBABIL E IMPACTO INHERENTE'!#REF!</f>
        <v>#REF!</v>
      </c>
      <c r="E18" s="122" t="e">
        <f>+'4 MAPA CALOR INHERENTE'!#REF!</f>
        <v>#REF!</v>
      </c>
      <c r="F18" s="122" t="e">
        <f>+'4 MAPA CALOR INHERENTE'!#REF!</f>
        <v>#REF!</v>
      </c>
      <c r="G18" s="92" t="e">
        <f>+'4 MAPA CALOR INHERENTE'!#REF!</f>
        <v>#REF!</v>
      </c>
      <c r="H18" s="121" t="e">
        <f>+'5 VALORACIÓN DEL CONTROL'!#REF!</f>
        <v>#REF!</v>
      </c>
      <c r="I18" s="93" t="e">
        <f>+'5 VALORACIÓN DEL CONTROL'!#REF!</f>
        <v>#REF!</v>
      </c>
      <c r="J18" s="122" t="e">
        <f t="shared" si="3"/>
        <v>#REF!</v>
      </c>
      <c r="K18" s="122" t="e">
        <f t="shared" si="4"/>
        <v>#REF!</v>
      </c>
      <c r="L18" s="92" t="e">
        <f t="shared" si="5"/>
        <v>#REF!</v>
      </c>
      <c r="M18" s="92" t="e">
        <f t="shared" si="0"/>
        <v>#REF!</v>
      </c>
      <c r="N18" s="92" t="e">
        <f t="shared" si="1"/>
        <v>#REF!</v>
      </c>
      <c r="O18" s="194"/>
      <c r="P18" s="92" t="e">
        <f t="shared" si="2"/>
        <v>#REF!</v>
      </c>
      <c r="Q18" s="194"/>
      <c r="R18" s="305"/>
      <c r="S18" s="195"/>
      <c r="T18" s="195"/>
      <c r="U18" s="194"/>
      <c r="V18" s="194"/>
      <c r="W18" s="194"/>
      <c r="X18" s="194"/>
      <c r="Y18" s="194"/>
      <c r="Z18" s="194"/>
      <c r="AA18" s="94"/>
      <c r="AB18" s="94"/>
      <c r="AF18" s="112" t="s">
        <v>65</v>
      </c>
      <c r="AG18" s="87" t="s">
        <v>250</v>
      </c>
      <c r="AH18" s="87" t="s">
        <v>157</v>
      </c>
      <c r="AI18" s="78"/>
      <c r="AJ18" s="271" t="s">
        <v>248</v>
      </c>
      <c r="AM18" s="78"/>
      <c r="AN18" s="78"/>
      <c r="AO18" s="90"/>
      <c r="AP18" s="90"/>
      <c r="AQ18" s="90"/>
      <c r="AR18" s="98"/>
      <c r="AS18" s="98"/>
      <c r="AT18" s="98"/>
      <c r="AU18" s="98"/>
      <c r="AV18" s="98"/>
      <c r="AW18" s="90"/>
      <c r="AX18" s="90"/>
    </row>
    <row r="19" spans="1:50" ht="42" hidden="1" customHeight="1" x14ac:dyDescent="0.2">
      <c r="A19" s="91" t="e">
        <f>'2 CONTEXTO E IDENTIFICACIÓN'!#REF!</f>
        <v>#REF!</v>
      </c>
      <c r="B19" s="92" t="e">
        <f>+'2 CONTEXTO E IDENTIFICACIÓN'!#REF!</f>
        <v>#REF!</v>
      </c>
      <c r="C19" s="121" t="e">
        <f>+'3 PROBABIL E IMPACTO INHERENTE'!#REF!</f>
        <v>#REF!</v>
      </c>
      <c r="D19" s="127" t="e">
        <f>+'3 PROBABIL E IMPACTO INHERENTE'!#REF!</f>
        <v>#REF!</v>
      </c>
      <c r="E19" s="122" t="e">
        <f>+'4 MAPA CALOR INHERENTE'!#REF!</f>
        <v>#REF!</v>
      </c>
      <c r="F19" s="122" t="e">
        <f>+'4 MAPA CALOR INHERENTE'!#REF!</f>
        <v>#REF!</v>
      </c>
      <c r="G19" s="92" t="e">
        <f>+'4 MAPA CALOR INHERENTE'!#REF!</f>
        <v>#REF!</v>
      </c>
      <c r="H19" s="121" t="e">
        <f>+'5 VALORACIÓN DEL CONTROL'!#REF!</f>
        <v>#REF!</v>
      </c>
      <c r="I19" s="93" t="e">
        <f>+'5 VALORACIÓN DEL CONTROL'!#REF!</f>
        <v>#REF!</v>
      </c>
      <c r="J19" s="122" t="e">
        <f t="shared" si="3"/>
        <v>#REF!</v>
      </c>
      <c r="K19" s="122" t="e">
        <f t="shared" si="4"/>
        <v>#REF!</v>
      </c>
      <c r="L19" s="92" t="e">
        <f t="shared" si="5"/>
        <v>#REF!</v>
      </c>
      <c r="M19" s="92" t="e">
        <f t="shared" si="0"/>
        <v>#REF!</v>
      </c>
      <c r="N19" s="92" t="e">
        <f t="shared" si="1"/>
        <v>#REF!</v>
      </c>
      <c r="O19" s="194"/>
      <c r="P19" s="92" t="e">
        <f t="shared" si="2"/>
        <v>#REF!</v>
      </c>
      <c r="Q19" s="194"/>
      <c r="R19" s="305"/>
      <c r="S19" s="195"/>
      <c r="T19" s="195"/>
      <c r="U19" s="194"/>
      <c r="V19" s="194"/>
      <c r="W19" s="194"/>
      <c r="X19" s="194"/>
      <c r="Y19" s="194"/>
      <c r="Z19" s="194"/>
      <c r="AA19" s="94"/>
      <c r="AB19" s="94"/>
      <c r="AF19" s="95" t="s">
        <v>66</v>
      </c>
      <c r="AG19" s="87" t="s">
        <v>250</v>
      </c>
      <c r="AH19" s="87" t="s">
        <v>157</v>
      </c>
      <c r="AI19" s="78"/>
      <c r="AJ19" s="271" t="s">
        <v>249</v>
      </c>
      <c r="AK19" s="78"/>
      <c r="AL19" s="78"/>
      <c r="AM19" s="78"/>
      <c r="AN19" s="78"/>
      <c r="AO19" s="90"/>
      <c r="AP19" s="90"/>
      <c r="AQ19" s="90"/>
      <c r="AR19" s="98"/>
      <c r="AS19" s="98"/>
      <c r="AT19" s="98"/>
      <c r="AU19" s="98"/>
      <c r="AV19" s="98"/>
      <c r="AW19" s="90"/>
      <c r="AX19" s="90"/>
    </row>
    <row r="20" spans="1:50" ht="42" hidden="1" customHeight="1" x14ac:dyDescent="0.2">
      <c r="A20" s="91" t="e">
        <f>'2 CONTEXTO E IDENTIFICACIÓN'!#REF!</f>
        <v>#REF!</v>
      </c>
      <c r="B20" s="92" t="e">
        <f>+'2 CONTEXTO E IDENTIFICACIÓN'!#REF!</f>
        <v>#REF!</v>
      </c>
      <c r="C20" s="121" t="e">
        <f>+'3 PROBABIL E IMPACTO INHERENTE'!#REF!</f>
        <v>#REF!</v>
      </c>
      <c r="D20" s="127" t="e">
        <f>+'3 PROBABIL E IMPACTO INHERENTE'!#REF!</f>
        <v>#REF!</v>
      </c>
      <c r="E20" s="122" t="e">
        <f>+'4 MAPA CALOR INHERENTE'!#REF!</f>
        <v>#REF!</v>
      </c>
      <c r="F20" s="122" t="e">
        <f>+'4 MAPA CALOR INHERENTE'!#REF!</f>
        <v>#REF!</v>
      </c>
      <c r="G20" s="92" t="e">
        <f>+'4 MAPA CALOR INHERENTE'!#REF!</f>
        <v>#REF!</v>
      </c>
      <c r="H20" s="121" t="e">
        <f>+'5 VALORACIÓN DEL CONTROL'!#REF!</f>
        <v>#REF!</v>
      </c>
      <c r="I20" s="93" t="e">
        <f>+'5 VALORACIÓN DEL CONTROL'!#REF!</f>
        <v>#REF!</v>
      </c>
      <c r="J20" s="122" t="e">
        <f t="shared" si="3"/>
        <v>#REF!</v>
      </c>
      <c r="K20" s="122" t="e">
        <f t="shared" si="4"/>
        <v>#REF!</v>
      </c>
      <c r="L20" s="92" t="e">
        <f t="shared" si="5"/>
        <v>#REF!</v>
      </c>
      <c r="M20" s="92" t="e">
        <f t="shared" si="0"/>
        <v>#REF!</v>
      </c>
      <c r="N20" s="92" t="e">
        <f t="shared" si="1"/>
        <v>#REF!</v>
      </c>
      <c r="O20" s="194"/>
      <c r="P20" s="92" t="e">
        <f t="shared" si="2"/>
        <v>#REF!</v>
      </c>
      <c r="Q20" s="194"/>
      <c r="R20" s="305"/>
      <c r="S20" s="195"/>
      <c r="T20" s="195"/>
      <c r="U20" s="194"/>
      <c r="V20" s="194"/>
      <c r="W20" s="194"/>
      <c r="X20" s="194"/>
      <c r="Y20" s="194"/>
      <c r="Z20" s="194"/>
      <c r="AA20" s="94"/>
      <c r="AB20" s="94"/>
      <c r="AE20" s="113"/>
      <c r="AF20" s="99" t="s">
        <v>5</v>
      </c>
      <c r="AG20" s="87" t="s">
        <v>250</v>
      </c>
      <c r="AH20" s="87" t="s">
        <v>157</v>
      </c>
      <c r="AI20" s="113"/>
      <c r="AJ20" s="271" t="s">
        <v>110</v>
      </c>
      <c r="AK20" s="113"/>
      <c r="AL20" s="113"/>
      <c r="AM20" s="113"/>
      <c r="AN20" s="113"/>
      <c r="AO20" s="90"/>
      <c r="AP20" s="90"/>
      <c r="AQ20" s="114"/>
      <c r="AR20" s="114"/>
      <c r="AS20" s="114"/>
      <c r="AT20" s="114"/>
      <c r="AU20" s="114"/>
      <c r="AV20" s="114"/>
      <c r="AW20" s="90"/>
      <c r="AX20" s="90"/>
    </row>
    <row r="21" spans="1:50" ht="42" hidden="1" customHeight="1" x14ac:dyDescent="0.2">
      <c r="A21" s="91" t="e">
        <f>'2 CONTEXTO E IDENTIFICACIÓN'!#REF!</f>
        <v>#REF!</v>
      </c>
      <c r="B21" s="92" t="e">
        <f>+'2 CONTEXTO E IDENTIFICACIÓN'!#REF!</f>
        <v>#REF!</v>
      </c>
      <c r="C21" s="121" t="e">
        <f>+'3 PROBABIL E IMPACTO INHERENTE'!#REF!</f>
        <v>#REF!</v>
      </c>
      <c r="D21" s="127" t="e">
        <f>+'3 PROBABIL E IMPACTO INHERENTE'!#REF!</f>
        <v>#REF!</v>
      </c>
      <c r="E21" s="122" t="e">
        <f>+'4 MAPA CALOR INHERENTE'!#REF!</f>
        <v>#REF!</v>
      </c>
      <c r="F21" s="122" t="e">
        <f>+'4 MAPA CALOR INHERENTE'!#REF!</f>
        <v>#REF!</v>
      </c>
      <c r="G21" s="92" t="e">
        <f>+'4 MAPA CALOR INHERENTE'!#REF!</f>
        <v>#REF!</v>
      </c>
      <c r="H21" s="121" t="e">
        <f>+'5 VALORACIÓN DEL CONTROL'!#REF!</f>
        <v>#REF!</v>
      </c>
      <c r="I21" s="93" t="e">
        <f>+'5 VALORACIÓN DEL CONTROL'!#REF!</f>
        <v>#REF!</v>
      </c>
      <c r="J21" s="122" t="e">
        <f t="shared" si="3"/>
        <v>#REF!</v>
      </c>
      <c r="K21" s="122" t="e">
        <f t="shared" si="4"/>
        <v>#REF!</v>
      </c>
      <c r="L21" s="92" t="e">
        <f t="shared" si="5"/>
        <v>#REF!</v>
      </c>
      <c r="M21" s="92" t="e">
        <f t="shared" si="0"/>
        <v>#REF!</v>
      </c>
      <c r="N21" s="92" t="e">
        <f t="shared" si="1"/>
        <v>#REF!</v>
      </c>
      <c r="O21" s="194"/>
      <c r="P21" s="92" t="e">
        <f t="shared" si="2"/>
        <v>#REF!</v>
      </c>
      <c r="Q21" s="194"/>
      <c r="R21" s="305"/>
      <c r="S21" s="195"/>
      <c r="T21" s="195"/>
      <c r="U21" s="194"/>
      <c r="V21" s="194"/>
      <c r="W21" s="194"/>
      <c r="X21" s="194"/>
      <c r="Y21" s="194"/>
      <c r="Z21" s="194"/>
      <c r="AA21" s="94"/>
      <c r="AB21" s="94"/>
      <c r="AE21" s="113"/>
      <c r="AF21" s="103" t="s">
        <v>67</v>
      </c>
      <c r="AG21" s="87" t="s">
        <v>109</v>
      </c>
      <c r="AH21" s="87" t="s">
        <v>158</v>
      </c>
      <c r="AM21" s="113"/>
      <c r="AN21" s="113"/>
      <c r="AO21" s="90"/>
      <c r="AP21" s="90"/>
      <c r="AQ21" s="90"/>
      <c r="AR21" s="98"/>
      <c r="AS21" s="98"/>
      <c r="AT21" s="98"/>
      <c r="AU21" s="98"/>
      <c r="AV21" s="98"/>
      <c r="AW21" s="90"/>
      <c r="AX21" s="90"/>
    </row>
    <row r="22" spans="1:50" ht="42" hidden="1" customHeight="1" x14ac:dyDescent="0.2">
      <c r="A22" s="91" t="e">
        <f>'2 CONTEXTO E IDENTIFICACIÓN'!#REF!</f>
        <v>#REF!</v>
      </c>
      <c r="B22" s="92" t="e">
        <f>+'2 CONTEXTO E IDENTIFICACIÓN'!#REF!</f>
        <v>#REF!</v>
      </c>
      <c r="C22" s="121" t="e">
        <f>+'3 PROBABIL E IMPACTO INHERENTE'!#REF!</f>
        <v>#REF!</v>
      </c>
      <c r="D22" s="127" t="e">
        <f>+'3 PROBABIL E IMPACTO INHERENTE'!#REF!</f>
        <v>#REF!</v>
      </c>
      <c r="E22" s="122" t="e">
        <f>+'4 MAPA CALOR INHERENTE'!#REF!</f>
        <v>#REF!</v>
      </c>
      <c r="F22" s="122" t="e">
        <f>+'4 MAPA CALOR INHERENTE'!#REF!</f>
        <v>#REF!</v>
      </c>
      <c r="G22" s="92" t="e">
        <f>+'4 MAPA CALOR INHERENTE'!#REF!</f>
        <v>#REF!</v>
      </c>
      <c r="H22" s="121" t="e">
        <f>+'5 VALORACIÓN DEL CONTROL'!#REF!</f>
        <v>#REF!</v>
      </c>
      <c r="I22" s="93" t="e">
        <f>+'5 VALORACIÓN DEL CONTROL'!#REF!</f>
        <v>#REF!</v>
      </c>
      <c r="J22" s="122" t="e">
        <f t="shared" si="3"/>
        <v>#REF!</v>
      </c>
      <c r="K22" s="122" t="e">
        <f t="shared" si="4"/>
        <v>#REF!</v>
      </c>
      <c r="L22" s="92" t="e">
        <f t="shared" si="5"/>
        <v>#REF!</v>
      </c>
      <c r="M22" s="92" t="e">
        <f t="shared" si="0"/>
        <v>#REF!</v>
      </c>
      <c r="N22" s="92" t="e">
        <f t="shared" si="1"/>
        <v>#REF!</v>
      </c>
      <c r="O22" s="194"/>
      <c r="P22" s="92" t="e">
        <f t="shared" si="2"/>
        <v>#REF!</v>
      </c>
      <c r="Q22" s="194"/>
      <c r="R22" s="305"/>
      <c r="S22" s="195"/>
      <c r="T22" s="195"/>
      <c r="U22" s="194"/>
      <c r="V22" s="194"/>
      <c r="W22" s="194"/>
      <c r="X22" s="194"/>
      <c r="Y22" s="194"/>
      <c r="Z22" s="194"/>
      <c r="AA22" s="94"/>
      <c r="AB22" s="94"/>
      <c r="AC22" s="115"/>
      <c r="AD22" s="115"/>
      <c r="AE22" s="113"/>
      <c r="AF22" s="177"/>
      <c r="AM22" s="113"/>
      <c r="AN22" s="113"/>
      <c r="AO22" s="90"/>
      <c r="AP22" s="90"/>
      <c r="AQ22" s="90"/>
      <c r="AR22" s="98"/>
      <c r="AS22" s="98"/>
      <c r="AT22" s="98"/>
      <c r="AU22" s="98"/>
      <c r="AV22" s="98"/>
      <c r="AW22" s="90"/>
      <c r="AX22" s="90"/>
    </row>
    <row r="23" spans="1:50" ht="42" hidden="1" customHeight="1" x14ac:dyDescent="0.2">
      <c r="A23" s="91" t="e">
        <f>'2 CONTEXTO E IDENTIFICACIÓN'!#REF!</f>
        <v>#REF!</v>
      </c>
      <c r="B23" s="92" t="e">
        <f>+'2 CONTEXTO E IDENTIFICACIÓN'!#REF!</f>
        <v>#REF!</v>
      </c>
      <c r="C23" s="121" t="e">
        <f>+'3 PROBABIL E IMPACTO INHERENTE'!#REF!</f>
        <v>#REF!</v>
      </c>
      <c r="D23" s="127" t="e">
        <f>+'3 PROBABIL E IMPACTO INHERENTE'!#REF!</f>
        <v>#REF!</v>
      </c>
      <c r="E23" s="122" t="e">
        <f>+'4 MAPA CALOR INHERENTE'!#REF!</f>
        <v>#REF!</v>
      </c>
      <c r="F23" s="122" t="e">
        <f>+'4 MAPA CALOR INHERENTE'!#REF!</f>
        <v>#REF!</v>
      </c>
      <c r="G23" s="92" t="e">
        <f>+'4 MAPA CALOR INHERENTE'!#REF!</f>
        <v>#REF!</v>
      </c>
      <c r="H23" s="121" t="e">
        <f>+'5 VALORACIÓN DEL CONTROL'!#REF!</f>
        <v>#REF!</v>
      </c>
      <c r="I23" s="93" t="e">
        <f>+'5 VALORACIÓN DEL CONTROL'!#REF!</f>
        <v>#REF!</v>
      </c>
      <c r="J23" s="122" t="e">
        <f t="shared" si="3"/>
        <v>#REF!</v>
      </c>
      <c r="K23" s="122" t="e">
        <f t="shared" si="4"/>
        <v>#REF!</v>
      </c>
      <c r="L23" s="92" t="e">
        <f t="shared" si="5"/>
        <v>#REF!</v>
      </c>
      <c r="M23" s="92" t="e">
        <f t="shared" si="0"/>
        <v>#REF!</v>
      </c>
      <c r="N23" s="92" t="e">
        <f t="shared" si="1"/>
        <v>#REF!</v>
      </c>
      <c r="O23" s="194"/>
      <c r="P23" s="92" t="e">
        <f t="shared" si="2"/>
        <v>#REF!</v>
      </c>
      <c r="Q23" s="194"/>
      <c r="R23" s="305"/>
      <c r="S23" s="195"/>
      <c r="T23" s="195"/>
      <c r="U23" s="194"/>
      <c r="V23" s="194"/>
      <c r="W23" s="194"/>
      <c r="X23" s="194"/>
      <c r="Y23" s="194"/>
      <c r="Z23" s="194"/>
      <c r="AA23" s="94"/>
      <c r="AB23" s="94"/>
      <c r="AC23" s="115"/>
      <c r="AD23" s="115"/>
      <c r="AE23" s="116"/>
      <c r="AM23" s="113"/>
      <c r="AN23" s="113"/>
      <c r="AO23" s="90"/>
      <c r="AP23" s="111"/>
      <c r="AQ23" s="111"/>
      <c r="AR23" s="111"/>
      <c r="AS23" s="111"/>
      <c r="AT23" s="111"/>
      <c r="AU23" s="111"/>
      <c r="AV23" s="98"/>
      <c r="AW23" s="90"/>
      <c r="AX23" s="90"/>
    </row>
    <row r="24" spans="1:50" ht="42" hidden="1" customHeight="1" x14ac:dyDescent="0.2">
      <c r="A24" s="91" t="e">
        <f>'2 CONTEXTO E IDENTIFICACIÓN'!#REF!</f>
        <v>#REF!</v>
      </c>
      <c r="B24" s="92" t="e">
        <f>+'2 CONTEXTO E IDENTIFICACIÓN'!#REF!</f>
        <v>#REF!</v>
      </c>
      <c r="C24" s="121" t="e">
        <f>+'3 PROBABIL E IMPACTO INHERENTE'!#REF!</f>
        <v>#REF!</v>
      </c>
      <c r="D24" s="127" t="e">
        <f>+'3 PROBABIL E IMPACTO INHERENTE'!#REF!</f>
        <v>#REF!</v>
      </c>
      <c r="E24" s="122" t="e">
        <f>+'4 MAPA CALOR INHERENTE'!#REF!</f>
        <v>#REF!</v>
      </c>
      <c r="F24" s="122" t="e">
        <f>+'4 MAPA CALOR INHERENTE'!#REF!</f>
        <v>#REF!</v>
      </c>
      <c r="G24" s="92" t="e">
        <f>+'4 MAPA CALOR INHERENTE'!#REF!</f>
        <v>#REF!</v>
      </c>
      <c r="H24" s="121" t="e">
        <f>+'5 VALORACIÓN DEL CONTROL'!#REF!</f>
        <v>#REF!</v>
      </c>
      <c r="I24" s="93" t="e">
        <f>+'5 VALORACIÓN DEL CONTROL'!#REF!</f>
        <v>#REF!</v>
      </c>
      <c r="J24" s="122" t="e">
        <f t="shared" si="3"/>
        <v>#REF!</v>
      </c>
      <c r="K24" s="122" t="e">
        <f t="shared" si="4"/>
        <v>#REF!</v>
      </c>
      <c r="L24" s="92" t="e">
        <f t="shared" si="5"/>
        <v>#REF!</v>
      </c>
      <c r="M24" s="92" t="e">
        <f t="shared" si="0"/>
        <v>#REF!</v>
      </c>
      <c r="N24" s="92" t="e">
        <f t="shared" si="1"/>
        <v>#REF!</v>
      </c>
      <c r="O24" s="194"/>
      <c r="P24" s="92" t="e">
        <f t="shared" si="2"/>
        <v>#REF!</v>
      </c>
      <c r="Q24" s="194"/>
      <c r="R24" s="305"/>
      <c r="S24" s="195"/>
      <c r="T24" s="195"/>
      <c r="U24" s="194"/>
      <c r="V24" s="194"/>
      <c r="W24" s="194"/>
      <c r="X24" s="194"/>
      <c r="Y24" s="194"/>
      <c r="Z24" s="194"/>
      <c r="AA24" s="94"/>
      <c r="AB24" s="94"/>
      <c r="AC24" s="115"/>
      <c r="AD24" s="115"/>
      <c r="AO24" s="90"/>
      <c r="AP24" s="117"/>
      <c r="AQ24" s="117"/>
      <c r="AR24" s="117"/>
      <c r="AS24" s="117"/>
      <c r="AT24" s="117"/>
      <c r="AU24" s="117"/>
      <c r="AV24" s="98"/>
      <c r="AW24" s="90"/>
      <c r="AX24" s="90"/>
    </row>
    <row r="25" spans="1:50" ht="42" hidden="1" customHeight="1" x14ac:dyDescent="0.2">
      <c r="A25" s="91" t="e">
        <f>'2 CONTEXTO E IDENTIFICACIÓN'!#REF!</f>
        <v>#REF!</v>
      </c>
      <c r="B25" s="92" t="e">
        <f>+'2 CONTEXTO E IDENTIFICACIÓN'!#REF!</f>
        <v>#REF!</v>
      </c>
      <c r="C25" s="121" t="e">
        <f>+'3 PROBABIL E IMPACTO INHERENTE'!#REF!</f>
        <v>#REF!</v>
      </c>
      <c r="D25" s="127" t="e">
        <f>+'3 PROBABIL E IMPACTO INHERENTE'!#REF!</f>
        <v>#REF!</v>
      </c>
      <c r="E25" s="122" t="e">
        <f>+'4 MAPA CALOR INHERENTE'!#REF!</f>
        <v>#REF!</v>
      </c>
      <c r="F25" s="122" t="e">
        <f>+'4 MAPA CALOR INHERENTE'!#REF!</f>
        <v>#REF!</v>
      </c>
      <c r="G25" s="92" t="e">
        <f>+'4 MAPA CALOR INHERENTE'!#REF!</f>
        <v>#REF!</v>
      </c>
      <c r="H25" s="121" t="e">
        <f>+'5 VALORACIÓN DEL CONTROL'!#REF!</f>
        <v>#REF!</v>
      </c>
      <c r="I25" s="93" t="e">
        <f>+'5 VALORACIÓN DEL CONTROL'!#REF!</f>
        <v>#REF!</v>
      </c>
      <c r="J25" s="122" t="e">
        <f t="shared" si="3"/>
        <v>#REF!</v>
      </c>
      <c r="K25" s="122" t="e">
        <f t="shared" si="4"/>
        <v>#REF!</v>
      </c>
      <c r="L25" s="92" t="e">
        <f t="shared" si="5"/>
        <v>#REF!</v>
      </c>
      <c r="M25" s="92" t="e">
        <f t="shared" si="0"/>
        <v>#REF!</v>
      </c>
      <c r="N25" s="92" t="e">
        <f t="shared" si="1"/>
        <v>#REF!</v>
      </c>
      <c r="O25" s="194"/>
      <c r="P25" s="92" t="e">
        <f t="shared" si="2"/>
        <v>#REF!</v>
      </c>
      <c r="Q25" s="194"/>
      <c r="R25" s="305"/>
      <c r="S25" s="195"/>
      <c r="T25" s="195"/>
      <c r="U25" s="194"/>
      <c r="V25" s="194"/>
      <c r="W25" s="194"/>
      <c r="X25" s="194"/>
      <c r="Y25" s="194"/>
      <c r="Z25" s="194"/>
      <c r="AA25" s="94"/>
      <c r="AB25" s="94"/>
      <c r="AC25" s="115"/>
      <c r="AD25" s="115"/>
      <c r="AO25" s="90"/>
      <c r="AP25" s="111"/>
      <c r="AQ25" s="111"/>
      <c r="AR25" s="111"/>
      <c r="AS25" s="111"/>
      <c r="AT25" s="111"/>
      <c r="AU25" s="111"/>
      <c r="AV25" s="98"/>
      <c r="AW25" s="90"/>
      <c r="AX25" s="90"/>
    </row>
    <row r="26" spans="1:50" ht="42" hidden="1" customHeight="1" x14ac:dyDescent="0.2">
      <c r="A26" s="91" t="e">
        <f>'2 CONTEXTO E IDENTIFICACIÓN'!#REF!</f>
        <v>#REF!</v>
      </c>
      <c r="B26" s="92" t="e">
        <f>+'2 CONTEXTO E IDENTIFICACIÓN'!#REF!</f>
        <v>#REF!</v>
      </c>
      <c r="C26" s="121" t="e">
        <f>+'3 PROBABIL E IMPACTO INHERENTE'!#REF!</f>
        <v>#REF!</v>
      </c>
      <c r="D26" s="127" t="e">
        <f>+'3 PROBABIL E IMPACTO INHERENTE'!#REF!</f>
        <v>#REF!</v>
      </c>
      <c r="E26" s="122" t="e">
        <f>+'4 MAPA CALOR INHERENTE'!#REF!</f>
        <v>#REF!</v>
      </c>
      <c r="F26" s="122" t="e">
        <f>+'4 MAPA CALOR INHERENTE'!#REF!</f>
        <v>#REF!</v>
      </c>
      <c r="G26" s="92" t="e">
        <f>+'4 MAPA CALOR INHERENTE'!#REF!</f>
        <v>#REF!</v>
      </c>
      <c r="H26" s="121" t="e">
        <f>+'5 VALORACIÓN DEL CONTROL'!#REF!</f>
        <v>#REF!</v>
      </c>
      <c r="I26" s="93" t="e">
        <f>+'5 VALORACIÓN DEL CONTROL'!#REF!</f>
        <v>#REF!</v>
      </c>
      <c r="J26" s="122" t="e">
        <f t="shared" si="3"/>
        <v>#REF!</v>
      </c>
      <c r="K26" s="122" t="e">
        <f t="shared" si="4"/>
        <v>#REF!</v>
      </c>
      <c r="L26" s="92" t="e">
        <f t="shared" si="5"/>
        <v>#REF!</v>
      </c>
      <c r="M26" s="92" t="e">
        <f t="shared" si="0"/>
        <v>#REF!</v>
      </c>
      <c r="N26" s="92" t="e">
        <f t="shared" si="1"/>
        <v>#REF!</v>
      </c>
      <c r="O26" s="194"/>
      <c r="P26" s="92" t="e">
        <f t="shared" si="2"/>
        <v>#REF!</v>
      </c>
      <c r="Q26" s="194"/>
      <c r="R26" s="305"/>
      <c r="S26" s="195"/>
      <c r="T26" s="195"/>
      <c r="U26" s="194"/>
      <c r="V26" s="194"/>
      <c r="W26" s="194"/>
      <c r="X26" s="194"/>
      <c r="Y26" s="194"/>
      <c r="Z26" s="194"/>
      <c r="AA26" s="94"/>
      <c r="AB26" s="94"/>
      <c r="AO26" s="90"/>
      <c r="AP26" s="111"/>
      <c r="AQ26" s="111"/>
      <c r="AR26" s="111"/>
      <c r="AS26" s="111"/>
      <c r="AT26" s="111"/>
      <c r="AU26" s="111"/>
      <c r="AV26" s="98"/>
      <c r="AW26" s="90"/>
      <c r="AX26" s="90"/>
    </row>
    <row r="27" spans="1:50" ht="42" hidden="1" customHeight="1" x14ac:dyDescent="0.2">
      <c r="A27" s="91" t="e">
        <f>'2 CONTEXTO E IDENTIFICACIÓN'!#REF!</f>
        <v>#REF!</v>
      </c>
      <c r="B27" s="92" t="e">
        <f>+'2 CONTEXTO E IDENTIFICACIÓN'!#REF!</f>
        <v>#REF!</v>
      </c>
      <c r="C27" s="121" t="e">
        <f>+'3 PROBABIL E IMPACTO INHERENTE'!#REF!</f>
        <v>#REF!</v>
      </c>
      <c r="D27" s="127" t="e">
        <f>+'3 PROBABIL E IMPACTO INHERENTE'!#REF!</f>
        <v>#REF!</v>
      </c>
      <c r="E27" s="122" t="e">
        <f>+'4 MAPA CALOR INHERENTE'!#REF!</f>
        <v>#REF!</v>
      </c>
      <c r="F27" s="122" t="e">
        <f>+'4 MAPA CALOR INHERENTE'!#REF!</f>
        <v>#REF!</v>
      </c>
      <c r="G27" s="92" t="e">
        <f>+'4 MAPA CALOR INHERENTE'!#REF!</f>
        <v>#REF!</v>
      </c>
      <c r="H27" s="121" t="e">
        <f>+'5 VALORACIÓN DEL CONTROL'!#REF!</f>
        <v>#REF!</v>
      </c>
      <c r="I27" s="93" t="e">
        <f>+'5 VALORACIÓN DEL CONTROL'!#REF!</f>
        <v>#REF!</v>
      </c>
      <c r="J27" s="122" t="e">
        <f t="shared" si="3"/>
        <v>#REF!</v>
      </c>
      <c r="K27" s="122" t="e">
        <f t="shared" si="4"/>
        <v>#REF!</v>
      </c>
      <c r="L27" s="92" t="e">
        <f t="shared" si="5"/>
        <v>#REF!</v>
      </c>
      <c r="M27" s="92" t="e">
        <f t="shared" si="0"/>
        <v>#REF!</v>
      </c>
      <c r="N27" s="92" t="e">
        <f t="shared" si="1"/>
        <v>#REF!</v>
      </c>
      <c r="O27" s="194"/>
      <c r="P27" s="92" t="e">
        <f t="shared" si="2"/>
        <v>#REF!</v>
      </c>
      <c r="Q27" s="194"/>
      <c r="R27" s="305"/>
      <c r="S27" s="195"/>
      <c r="T27" s="195"/>
      <c r="U27" s="194"/>
      <c r="V27" s="194"/>
      <c r="W27" s="194"/>
      <c r="X27" s="194"/>
      <c r="Y27" s="194"/>
      <c r="Z27" s="194"/>
      <c r="AA27" s="94"/>
      <c r="AB27" s="94"/>
    </row>
    <row r="28" spans="1:50" ht="42" hidden="1" customHeight="1" x14ac:dyDescent="0.2">
      <c r="A28" s="91" t="e">
        <f>'2 CONTEXTO E IDENTIFICACIÓN'!#REF!</f>
        <v>#REF!</v>
      </c>
      <c r="B28" s="92" t="e">
        <f>+'2 CONTEXTO E IDENTIFICACIÓN'!#REF!</f>
        <v>#REF!</v>
      </c>
      <c r="C28" s="121" t="e">
        <f>+'3 PROBABIL E IMPACTO INHERENTE'!#REF!</f>
        <v>#REF!</v>
      </c>
      <c r="D28" s="127" t="e">
        <f>+'3 PROBABIL E IMPACTO INHERENTE'!#REF!</f>
        <v>#REF!</v>
      </c>
      <c r="E28" s="122" t="e">
        <f>+'4 MAPA CALOR INHERENTE'!#REF!</f>
        <v>#REF!</v>
      </c>
      <c r="F28" s="122" t="e">
        <f>+'4 MAPA CALOR INHERENTE'!#REF!</f>
        <v>#REF!</v>
      </c>
      <c r="G28" s="92" t="e">
        <f>+'4 MAPA CALOR INHERENTE'!#REF!</f>
        <v>#REF!</v>
      </c>
      <c r="H28" s="121" t="e">
        <f>+'5 VALORACIÓN DEL CONTROL'!#REF!</f>
        <v>#REF!</v>
      </c>
      <c r="I28" s="93" t="e">
        <f>+'5 VALORACIÓN DEL CONTROL'!#REF!</f>
        <v>#REF!</v>
      </c>
      <c r="J28" s="122" t="e">
        <f t="shared" si="3"/>
        <v>#REF!</v>
      </c>
      <c r="K28" s="122" t="e">
        <f t="shared" si="4"/>
        <v>#REF!</v>
      </c>
      <c r="L28" s="92" t="e">
        <f t="shared" si="5"/>
        <v>#REF!</v>
      </c>
      <c r="M28" s="92" t="e">
        <f t="shared" si="0"/>
        <v>#REF!</v>
      </c>
      <c r="N28" s="92" t="e">
        <f t="shared" si="1"/>
        <v>#REF!</v>
      </c>
      <c r="O28" s="194"/>
      <c r="P28" s="92" t="e">
        <f t="shared" si="2"/>
        <v>#REF!</v>
      </c>
      <c r="Q28" s="194"/>
      <c r="R28" s="305"/>
      <c r="S28" s="195"/>
      <c r="T28" s="195"/>
      <c r="U28" s="194"/>
      <c r="V28" s="194"/>
      <c r="W28" s="194"/>
      <c r="X28" s="194"/>
      <c r="Y28" s="194"/>
      <c r="Z28" s="194"/>
      <c r="AA28" s="94"/>
      <c r="AB28" s="94"/>
    </row>
    <row r="29" spans="1:50" ht="42" hidden="1" customHeight="1" x14ac:dyDescent="0.2">
      <c r="A29" s="91" t="e">
        <f>'2 CONTEXTO E IDENTIFICACIÓN'!#REF!</f>
        <v>#REF!</v>
      </c>
      <c r="B29" s="92" t="e">
        <f>+'2 CONTEXTO E IDENTIFICACIÓN'!#REF!</f>
        <v>#REF!</v>
      </c>
      <c r="C29" s="121" t="e">
        <f>+'3 PROBABIL E IMPACTO INHERENTE'!#REF!</f>
        <v>#REF!</v>
      </c>
      <c r="D29" s="127" t="e">
        <f>+'3 PROBABIL E IMPACTO INHERENTE'!#REF!</f>
        <v>#REF!</v>
      </c>
      <c r="E29" s="122" t="e">
        <f>+'4 MAPA CALOR INHERENTE'!#REF!</f>
        <v>#REF!</v>
      </c>
      <c r="F29" s="122" t="e">
        <f>+'4 MAPA CALOR INHERENTE'!#REF!</f>
        <v>#REF!</v>
      </c>
      <c r="G29" s="92" t="e">
        <f>+'4 MAPA CALOR INHERENTE'!#REF!</f>
        <v>#REF!</v>
      </c>
      <c r="H29" s="121" t="e">
        <f>+'5 VALORACIÓN DEL CONTROL'!#REF!</f>
        <v>#REF!</v>
      </c>
      <c r="I29" s="93" t="e">
        <f>+'5 VALORACIÓN DEL CONTROL'!#REF!</f>
        <v>#REF!</v>
      </c>
      <c r="J29" s="122" t="e">
        <f t="shared" si="3"/>
        <v>#REF!</v>
      </c>
      <c r="K29" s="122" t="e">
        <f t="shared" si="4"/>
        <v>#REF!</v>
      </c>
      <c r="L29" s="92" t="e">
        <f t="shared" si="5"/>
        <v>#REF!</v>
      </c>
      <c r="M29" s="92" t="e">
        <f t="shared" si="0"/>
        <v>#REF!</v>
      </c>
      <c r="N29" s="92" t="e">
        <f t="shared" si="1"/>
        <v>#REF!</v>
      </c>
      <c r="O29" s="194"/>
      <c r="P29" s="92" t="e">
        <f t="shared" si="2"/>
        <v>#REF!</v>
      </c>
      <c r="Q29" s="194"/>
      <c r="R29" s="305"/>
      <c r="S29" s="195"/>
      <c r="T29" s="195"/>
      <c r="U29" s="194"/>
      <c r="V29" s="194"/>
      <c r="W29" s="194"/>
      <c r="X29" s="194"/>
      <c r="Y29" s="194"/>
      <c r="Z29" s="194"/>
      <c r="AA29" s="94"/>
      <c r="AB29" s="94"/>
    </row>
    <row r="30" spans="1:50" ht="42" hidden="1" customHeight="1" x14ac:dyDescent="0.2">
      <c r="A30" s="91" t="e">
        <f>'2 CONTEXTO E IDENTIFICACIÓN'!#REF!</f>
        <v>#REF!</v>
      </c>
      <c r="B30" s="92" t="e">
        <f>+'2 CONTEXTO E IDENTIFICACIÓN'!#REF!</f>
        <v>#REF!</v>
      </c>
      <c r="C30" s="121" t="e">
        <f>+'3 PROBABIL E IMPACTO INHERENTE'!#REF!</f>
        <v>#REF!</v>
      </c>
      <c r="D30" s="127" t="e">
        <f>+'3 PROBABIL E IMPACTO INHERENTE'!#REF!</f>
        <v>#REF!</v>
      </c>
      <c r="E30" s="122" t="e">
        <f>+'4 MAPA CALOR INHERENTE'!#REF!</f>
        <v>#REF!</v>
      </c>
      <c r="F30" s="122" t="e">
        <f>+'4 MAPA CALOR INHERENTE'!#REF!</f>
        <v>#REF!</v>
      </c>
      <c r="G30" s="92" t="e">
        <f>+'4 MAPA CALOR INHERENTE'!#REF!</f>
        <v>#REF!</v>
      </c>
      <c r="H30" s="121" t="e">
        <f>+'5 VALORACIÓN DEL CONTROL'!#REF!</f>
        <v>#REF!</v>
      </c>
      <c r="I30" s="93" t="e">
        <f>+'5 VALORACIÓN DEL CONTROL'!#REF!</f>
        <v>#REF!</v>
      </c>
      <c r="J30" s="122" t="e">
        <f t="shared" si="3"/>
        <v>#REF!</v>
      </c>
      <c r="K30" s="122" t="e">
        <f t="shared" si="4"/>
        <v>#REF!</v>
      </c>
      <c r="L30" s="92" t="e">
        <f t="shared" si="5"/>
        <v>#REF!</v>
      </c>
      <c r="M30" s="92" t="e">
        <f t="shared" si="0"/>
        <v>#REF!</v>
      </c>
      <c r="N30" s="92" t="e">
        <f t="shared" si="1"/>
        <v>#REF!</v>
      </c>
      <c r="O30" s="194"/>
      <c r="P30" s="92" t="e">
        <f t="shared" si="2"/>
        <v>#REF!</v>
      </c>
      <c r="Q30" s="194"/>
      <c r="R30" s="305"/>
      <c r="S30" s="195"/>
      <c r="T30" s="195"/>
      <c r="U30" s="194"/>
      <c r="V30" s="194"/>
      <c r="W30" s="194"/>
      <c r="X30" s="194"/>
      <c r="Y30" s="194"/>
      <c r="Z30" s="194"/>
      <c r="AA30" s="94"/>
      <c r="AB30" s="94"/>
    </row>
    <row r="31" spans="1:50" ht="14.45" customHeight="1" x14ac:dyDescent="0.2">
      <c r="B31" s="74"/>
      <c r="D31" s="74"/>
      <c r="G31" s="74"/>
      <c r="I31" s="74"/>
      <c r="L31" s="74"/>
      <c r="M31" s="74"/>
      <c r="N31" s="74"/>
      <c r="O31" s="74"/>
      <c r="P31" s="74"/>
      <c r="Q31" s="74"/>
      <c r="R31" s="306"/>
      <c r="S31" s="128"/>
      <c r="T31" s="128"/>
      <c r="U31" s="74"/>
      <c r="V31" s="74"/>
      <c r="W31" s="74"/>
      <c r="X31" s="74"/>
      <c r="Y31" s="74"/>
      <c r="Z31" s="74"/>
      <c r="AA31" s="74"/>
      <c r="AB31" s="74"/>
      <c r="AM31" s="79"/>
      <c r="AN31" s="79"/>
      <c r="AO31" s="79"/>
      <c r="AP31" s="79"/>
      <c r="AQ31" s="79"/>
      <c r="AR31" s="74"/>
      <c r="AS31" s="74"/>
      <c r="AT31" s="74"/>
      <c r="AU31" s="74"/>
      <c r="AV31" s="74"/>
    </row>
    <row r="32" spans="1:50" ht="39" customHeight="1" x14ac:dyDescent="0.2">
      <c r="B32" s="74"/>
      <c r="D32" s="74"/>
      <c r="G32" s="74"/>
      <c r="I32" s="74"/>
      <c r="L32" s="74"/>
      <c r="M32" s="74"/>
      <c r="N32" s="74"/>
      <c r="O32" s="74"/>
      <c r="P32" s="74"/>
      <c r="Q32" s="74"/>
      <c r="R32" s="306"/>
      <c r="S32" s="128"/>
      <c r="T32" s="128"/>
      <c r="U32" s="74"/>
      <c r="V32" s="74"/>
      <c r="W32" s="74"/>
      <c r="X32" s="74"/>
      <c r="Y32" s="74"/>
      <c r="Z32" s="74"/>
      <c r="AA32" s="74"/>
      <c r="AB32" s="74"/>
      <c r="AM32" s="79"/>
      <c r="AN32" s="79"/>
      <c r="AO32" s="79"/>
      <c r="AP32" s="79"/>
      <c r="AQ32" s="79"/>
      <c r="AR32" s="74"/>
      <c r="AS32" s="74"/>
      <c r="AT32" s="74"/>
      <c r="AU32" s="74"/>
      <c r="AV32" s="74"/>
    </row>
    <row r="33" spans="3:43" s="74" customFormat="1" ht="19.5" customHeight="1" x14ac:dyDescent="0.2">
      <c r="C33" s="297"/>
      <c r="E33" s="123"/>
      <c r="F33" s="123"/>
      <c r="H33" s="79"/>
      <c r="J33" s="123"/>
      <c r="K33" s="123"/>
      <c r="R33" s="306"/>
      <c r="S33" s="128"/>
      <c r="T33" s="128"/>
      <c r="AM33" s="79"/>
      <c r="AN33" s="79"/>
      <c r="AO33" s="79"/>
      <c r="AP33" s="79"/>
      <c r="AQ33" s="79"/>
    </row>
    <row r="34" spans="3:43" s="74" customFormat="1" ht="19.5" customHeight="1" x14ac:dyDescent="0.2">
      <c r="C34" s="297"/>
      <c r="E34" s="123"/>
      <c r="F34" s="123"/>
      <c r="H34" s="79"/>
      <c r="J34" s="123"/>
      <c r="K34" s="123"/>
      <c r="R34" s="306"/>
      <c r="S34" s="128"/>
      <c r="T34" s="128"/>
      <c r="AM34" s="79"/>
      <c r="AN34" s="79"/>
      <c r="AO34" s="79"/>
      <c r="AP34" s="79"/>
      <c r="AQ34" s="79"/>
    </row>
    <row r="35" spans="3:43" s="74" customFormat="1" ht="19.5" customHeight="1" x14ac:dyDescent="0.2">
      <c r="C35" s="297"/>
      <c r="E35" s="123"/>
      <c r="F35" s="123"/>
      <c r="H35" s="79"/>
      <c r="J35" s="123"/>
      <c r="K35" s="123"/>
      <c r="R35" s="306"/>
      <c r="S35" s="128"/>
      <c r="T35" s="128"/>
      <c r="AM35" s="79"/>
      <c r="AN35" s="79"/>
      <c r="AO35" s="79"/>
      <c r="AP35" s="79"/>
      <c r="AQ35" s="79"/>
    </row>
    <row r="36" spans="3:43" s="74" customFormat="1" ht="19.5" customHeight="1" x14ac:dyDescent="0.2">
      <c r="C36" s="297"/>
      <c r="E36" s="123"/>
      <c r="F36" s="123"/>
      <c r="H36" s="79"/>
      <c r="J36" s="123"/>
      <c r="K36" s="123"/>
      <c r="R36" s="306"/>
      <c r="S36" s="128"/>
      <c r="T36" s="128"/>
      <c r="AM36" s="79"/>
      <c r="AN36" s="79"/>
      <c r="AO36" s="79"/>
      <c r="AP36" s="79"/>
      <c r="AQ36" s="79"/>
    </row>
    <row r="37" spans="3:43" s="74" customFormat="1" ht="19.5" customHeight="1" x14ac:dyDescent="0.2">
      <c r="C37" s="297"/>
      <c r="E37" s="123"/>
      <c r="F37" s="123"/>
      <c r="H37" s="79"/>
      <c r="J37" s="123"/>
      <c r="K37" s="123"/>
      <c r="R37" s="306"/>
      <c r="S37" s="128"/>
      <c r="T37" s="128"/>
      <c r="AM37" s="79"/>
      <c r="AN37" s="79"/>
      <c r="AO37" s="79"/>
      <c r="AP37" s="79"/>
      <c r="AQ37" s="79"/>
    </row>
  </sheetData>
  <autoFilter ref="A10:AX1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45" priority="6" operator="equal">
      <formula>$AE$15</formula>
    </cfRule>
    <cfRule type="cellIs" dxfId="44" priority="7" operator="equal">
      <formula>$AE$14</formula>
    </cfRule>
    <cfRule type="cellIs" dxfId="43" priority="8" operator="equal">
      <formula>$AE$13</formula>
    </cfRule>
    <cfRule type="cellIs" dxfId="42" priority="9" operator="equal">
      <formula>$AE$12</formula>
    </cfRule>
    <cfRule type="cellIs" dxfId="41" priority="10" operator="equal">
      <formula>$AE$11</formula>
    </cfRule>
  </conditionalFormatting>
  <conditionalFormatting sqref="F11:F30">
    <cfRule type="cellIs" dxfId="40" priority="1" operator="equal">
      <formula>$AF$10</formula>
    </cfRule>
    <cfRule type="cellIs" dxfId="39" priority="2" operator="equal">
      <formula>$AG$10</formula>
    </cfRule>
    <cfRule type="cellIs" dxfId="38" priority="3" operator="equal">
      <formula>$AH$10</formula>
    </cfRule>
    <cfRule type="cellIs" dxfId="37" priority="4" operator="equal">
      <formula>$AI$10</formula>
    </cfRule>
    <cfRule type="cellIs" dxfId="36" priority="5" operator="equal">
      <formula>$AJ$10</formula>
    </cfRule>
  </conditionalFormatting>
  <conditionalFormatting sqref="G11:G30">
    <cfRule type="cellIs" dxfId="35" priority="11" operator="equal">
      <formula>$AF$18</formula>
    </cfRule>
    <cfRule type="cellIs" dxfId="34" priority="12" operator="equal">
      <formula>$AF$19</formula>
    </cfRule>
    <cfRule type="cellIs" dxfId="33" priority="13" operator="equal">
      <formula>$AF$20</formula>
    </cfRule>
    <cfRule type="cellIs" dxfId="32" priority="14" operator="equal">
      <formula>$AF$21</formula>
    </cfRule>
  </conditionalFormatting>
  <conditionalFormatting sqref="I11:J30">
    <cfRule type="cellIs" dxfId="31" priority="15" operator="equal">
      <formula>$AE$15</formula>
    </cfRule>
    <cfRule type="cellIs" dxfId="30" priority="16" operator="equal">
      <formula>$AE$14</formula>
    </cfRule>
    <cfRule type="cellIs" dxfId="29" priority="17" operator="equal">
      <formula>$AE$13</formula>
    </cfRule>
    <cfRule type="cellIs" dxfId="28" priority="18" operator="equal">
      <formula>$AE$12</formula>
    </cfRule>
    <cfRule type="cellIs" dxfId="27" priority="19" operator="equal">
      <formula>$AE$11</formula>
    </cfRule>
  </conditionalFormatting>
  <conditionalFormatting sqref="K11:K30">
    <cfRule type="cellIs" dxfId="26" priority="20" operator="equal">
      <formula>$AF$10</formula>
    </cfRule>
    <cfRule type="cellIs" dxfId="25" priority="21" operator="equal">
      <formula>$AG$10</formula>
    </cfRule>
    <cfRule type="cellIs" dxfId="24" priority="22" operator="equal">
      <formula>$AH$10</formula>
    </cfRule>
    <cfRule type="cellIs" dxfId="23" priority="23" operator="equal">
      <formula>$AI$10</formula>
    </cfRule>
    <cfRule type="cellIs" dxfId="22" priority="24" operator="equal">
      <formula>$AJ$10</formula>
    </cfRule>
  </conditionalFormatting>
  <conditionalFormatting sqref="L11:L30">
    <cfRule type="cellIs" dxfId="21" priority="30" operator="equal">
      <formula>$AF$18</formula>
    </cfRule>
    <cfRule type="cellIs" dxfId="20" priority="31" operator="equal">
      <formula>$AF$19</formula>
    </cfRule>
    <cfRule type="cellIs" dxfId="19" priority="32" operator="equal">
      <formula>$AF$20</formula>
    </cfRule>
    <cfRule type="cellIs" dxfId="18" priority="33" operator="equal">
      <formula>$AF$21</formula>
    </cfRule>
  </conditionalFormatting>
  <dataValidations count="4">
    <dataValidation type="list" allowBlank="1" showInputMessage="1" showErrorMessage="1" sqref="JP11:JV18">
      <formula1>#REF!</formula1>
    </dataValidation>
    <dataValidation allowBlank="1" showInputMessage="1" showErrorMessage="1" prompt="La probabilidad se encuentra determinada por una escala de 1 a 3, siendo 1 la menor probabilidad de ocurrencia del riesgo y 3 la mayor probabilidad de  ocurrencia." sqref="JO10"/>
    <dataValidation allowBlank="1" showInputMessage="1" showErrorMessage="1" prompt="Es la materialización del riesgo y las consecuencias de su aparición. Su escala es: 5 bajo impacto, 10 medio, 20 alto impacto._x000a_" sqref="JP10:JV10"/>
    <dataValidation type="list" allowBlank="1" showInputMessage="1" showErrorMessage="1" sqref="O11:O3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70" zoomScaleNormal="70" workbookViewId="0">
      <selection activeCell="H38" sqref="H38"/>
    </sheetView>
  </sheetViews>
  <sheetFormatPr baseColWidth="10" defaultColWidth="10.85546875" defaultRowHeight="12.75" x14ac:dyDescent="0.2"/>
  <cols>
    <col min="1" max="1" width="32.140625" style="139" customWidth="1" collapsed="1"/>
    <col min="2" max="2" width="38.42578125" style="139" bestFit="1" customWidth="1" collapsed="1"/>
    <col min="3" max="3" width="21.7109375" style="139" customWidth="1" collapsed="1"/>
    <col min="4" max="4" width="10.85546875" style="139" collapsed="1"/>
    <col min="5" max="5" width="20.42578125" style="139" customWidth="1" collapsed="1"/>
    <col min="6" max="6" width="16.5703125" style="139" customWidth="1" collapsed="1"/>
    <col min="7" max="7" width="10.85546875" style="139" collapsed="1"/>
    <col min="8" max="8" width="16" style="139" customWidth="1" collapsed="1"/>
    <col min="9" max="9" width="21" style="139" customWidth="1" collapsed="1"/>
    <col min="10" max="10" width="10.85546875" style="139" collapsed="1"/>
    <col min="11" max="11" width="20.85546875" style="139" customWidth="1" collapsed="1"/>
    <col min="12" max="12" width="10.85546875" style="139" collapsed="1"/>
    <col min="13" max="13" width="21" style="139" customWidth="1" collapsed="1"/>
    <col min="14" max="15" width="10.85546875" style="139" collapsed="1"/>
    <col min="16" max="16" width="14.85546875" style="139" customWidth="1" collapsed="1"/>
    <col min="17" max="17" width="10.85546875" style="139" collapsed="1"/>
    <col min="18" max="18" width="16.42578125" style="139" customWidth="1" collapsed="1"/>
    <col min="19" max="19" width="10.85546875" style="139" collapsed="1"/>
    <col min="20" max="20" width="30.140625" style="139" customWidth="1" collapsed="1"/>
    <col min="21" max="16384" width="10.85546875" style="139" collapsed="1"/>
  </cols>
  <sheetData>
    <row r="1" spans="1:22" ht="25.5" customHeight="1" x14ac:dyDescent="0.2">
      <c r="A1" s="438" t="s">
        <v>251</v>
      </c>
      <c r="B1" s="438"/>
      <c r="E1" s="437" t="s">
        <v>113</v>
      </c>
      <c r="F1" s="437"/>
      <c r="G1" s="437"/>
      <c r="H1" s="437"/>
    </row>
    <row r="2" spans="1:22" ht="48.95" customHeight="1" x14ac:dyDescent="0.2">
      <c r="B2" s="149" t="s">
        <v>32</v>
      </c>
      <c r="C2" s="149"/>
      <c r="E2" s="436" t="s">
        <v>86</v>
      </c>
      <c r="F2" s="436"/>
      <c r="G2" s="436"/>
      <c r="H2" s="436"/>
      <c r="I2" s="436"/>
      <c r="K2" s="436" t="s">
        <v>77</v>
      </c>
      <c r="L2" s="436"/>
      <c r="M2" s="436"/>
      <c r="O2" s="436" t="s">
        <v>94</v>
      </c>
      <c r="P2" s="436"/>
      <c r="R2" s="140" t="s">
        <v>105</v>
      </c>
      <c r="T2" s="140" t="s">
        <v>134</v>
      </c>
      <c r="V2" s="82" t="s">
        <v>112</v>
      </c>
    </row>
    <row r="3" spans="1:22" ht="29.25" thickBot="1" x14ac:dyDescent="0.25">
      <c r="A3" s="141" t="s">
        <v>8</v>
      </c>
      <c r="B3" s="149" t="s">
        <v>8</v>
      </c>
      <c r="C3" s="149" t="s">
        <v>32</v>
      </c>
      <c r="E3" s="142" t="s">
        <v>71</v>
      </c>
      <c r="F3" s="142" t="s">
        <v>72</v>
      </c>
      <c r="H3" s="142" t="s">
        <v>73</v>
      </c>
      <c r="I3" s="142" t="s">
        <v>74</v>
      </c>
      <c r="K3" s="140" t="s">
        <v>78</v>
      </c>
      <c r="L3" s="140" t="s">
        <v>3</v>
      </c>
      <c r="M3" s="140" t="s">
        <v>83</v>
      </c>
      <c r="O3" s="146" t="s">
        <v>71</v>
      </c>
      <c r="P3" s="146" t="s">
        <v>182</v>
      </c>
      <c r="R3" s="141" t="s">
        <v>106</v>
      </c>
      <c r="T3" s="18" t="s">
        <v>118</v>
      </c>
      <c r="V3" s="60" t="s">
        <v>123</v>
      </c>
    </row>
    <row r="4" spans="1:22" ht="28.5" x14ac:dyDescent="0.2">
      <c r="A4" s="148" t="s">
        <v>138</v>
      </c>
      <c r="B4" s="151" t="s">
        <v>138</v>
      </c>
      <c r="C4" s="163" t="s">
        <v>114</v>
      </c>
      <c r="E4" s="141" t="s">
        <v>87</v>
      </c>
      <c r="F4" s="143">
        <v>0.25</v>
      </c>
      <c r="H4" s="141" t="s">
        <v>75</v>
      </c>
      <c r="I4" s="143">
        <v>0.25</v>
      </c>
      <c r="K4" s="141" t="s">
        <v>79</v>
      </c>
      <c r="L4" s="141" t="s">
        <v>81</v>
      </c>
      <c r="M4" s="141" t="s">
        <v>84</v>
      </c>
      <c r="O4" s="141" t="s">
        <v>87</v>
      </c>
      <c r="P4" s="176" t="s">
        <v>35</v>
      </c>
      <c r="R4" s="141" t="s">
        <v>107</v>
      </c>
      <c r="T4" s="18" t="s">
        <v>119</v>
      </c>
      <c r="V4" s="60" t="s">
        <v>125</v>
      </c>
    </row>
    <row r="5" spans="1:22" ht="29.25" thickBot="1" x14ac:dyDescent="0.25">
      <c r="A5" s="148" t="s">
        <v>139</v>
      </c>
      <c r="B5" s="155"/>
      <c r="C5" s="164"/>
      <c r="E5" s="141" t="s">
        <v>88</v>
      </c>
      <c r="F5" s="143">
        <v>0.15</v>
      </c>
      <c r="H5" s="141" t="s">
        <v>76</v>
      </c>
      <c r="I5" s="143">
        <v>0.15</v>
      </c>
      <c r="K5" s="141" t="s">
        <v>80</v>
      </c>
      <c r="L5" s="141" t="s">
        <v>82</v>
      </c>
      <c r="M5" s="141" t="s">
        <v>85</v>
      </c>
      <c r="O5" s="141" t="s">
        <v>88</v>
      </c>
      <c r="P5" s="176" t="s">
        <v>35</v>
      </c>
      <c r="R5" s="141" t="s">
        <v>108</v>
      </c>
      <c r="T5" s="18" t="s">
        <v>120</v>
      </c>
      <c r="V5" s="60" t="s">
        <v>124</v>
      </c>
    </row>
    <row r="6" spans="1:22" ht="28.5" x14ac:dyDescent="0.2">
      <c r="A6" s="148" t="s">
        <v>140</v>
      </c>
      <c r="B6" s="157" t="s">
        <v>139</v>
      </c>
      <c r="C6" s="165" t="s">
        <v>121</v>
      </c>
      <c r="E6" s="141" t="s">
        <v>89</v>
      </c>
      <c r="F6" s="143">
        <v>0.1</v>
      </c>
      <c r="H6" s="141"/>
      <c r="I6" s="141"/>
      <c r="K6" s="141"/>
      <c r="L6" s="141"/>
      <c r="M6" s="141"/>
      <c r="O6" s="141" t="s">
        <v>89</v>
      </c>
      <c r="P6" s="176" t="s">
        <v>68</v>
      </c>
      <c r="R6" s="141" t="s">
        <v>109</v>
      </c>
      <c r="T6" s="18" t="s">
        <v>238</v>
      </c>
      <c r="V6" s="141"/>
    </row>
    <row r="7" spans="1:22" ht="13.5" thickBot="1" x14ac:dyDescent="0.25">
      <c r="A7" s="148" t="s">
        <v>141</v>
      </c>
      <c r="B7" s="155"/>
      <c r="C7" s="164"/>
      <c r="E7" s="141"/>
      <c r="F7" s="143"/>
      <c r="O7" s="144"/>
      <c r="R7" s="141" t="s">
        <v>110</v>
      </c>
    </row>
    <row r="8" spans="1:22" x14ac:dyDescent="0.2">
      <c r="A8" s="148" t="s">
        <v>142</v>
      </c>
      <c r="B8" s="157" t="s">
        <v>140</v>
      </c>
      <c r="C8" s="165" t="s">
        <v>58</v>
      </c>
      <c r="R8" s="141"/>
    </row>
    <row r="9" spans="1:22" ht="26.25" thickBot="1" x14ac:dyDescent="0.25">
      <c r="A9" s="148" t="s">
        <v>143</v>
      </c>
      <c r="B9" s="159"/>
      <c r="C9" s="164"/>
    </row>
    <row r="10" spans="1:22" x14ac:dyDescent="0.2">
      <c r="A10" s="148" t="s">
        <v>144</v>
      </c>
      <c r="B10" s="157" t="s">
        <v>141</v>
      </c>
      <c r="C10" s="165" t="s">
        <v>115</v>
      </c>
    </row>
    <row r="11" spans="1:22" ht="14.1" customHeight="1" thickBot="1" x14ac:dyDescent="0.25">
      <c r="A11" s="150"/>
      <c r="B11" s="155"/>
      <c r="C11" s="164"/>
    </row>
    <row r="12" spans="1:22" ht="14.1" customHeight="1" x14ac:dyDescent="0.2">
      <c r="B12" s="157" t="s">
        <v>142</v>
      </c>
      <c r="C12" s="158" t="s">
        <v>114</v>
      </c>
    </row>
    <row r="13" spans="1:22" ht="14.1" customHeight="1" x14ac:dyDescent="0.2">
      <c r="B13" s="154"/>
      <c r="C13" s="153" t="s">
        <v>121</v>
      </c>
    </row>
    <row r="14" spans="1:22" ht="14.1" customHeight="1" x14ac:dyDescent="0.2">
      <c r="B14" s="152"/>
      <c r="C14" s="153" t="s">
        <v>58</v>
      </c>
    </row>
    <row r="15" spans="1:22" ht="14.1" customHeight="1" x14ac:dyDescent="0.2">
      <c r="B15" s="152"/>
      <c r="C15" s="153" t="s">
        <v>115</v>
      </c>
    </row>
    <row r="16" spans="1:22" ht="14.1" customHeight="1" x14ac:dyDescent="0.2">
      <c r="B16" s="152"/>
      <c r="C16" s="153" t="s">
        <v>30</v>
      </c>
    </row>
    <row r="17" spans="2:3" ht="14.1" customHeight="1" thickBot="1" x14ac:dyDescent="0.25">
      <c r="B17" s="155"/>
      <c r="C17" s="156"/>
    </row>
    <row r="18" spans="2:3" ht="25.5" x14ac:dyDescent="0.2">
      <c r="B18" s="157" t="s">
        <v>143</v>
      </c>
      <c r="C18" s="158" t="s">
        <v>114</v>
      </c>
    </row>
    <row r="19" spans="2:3" ht="14.1" customHeight="1" x14ac:dyDescent="0.2">
      <c r="B19" s="152"/>
      <c r="C19" s="153" t="s">
        <v>121</v>
      </c>
    </row>
    <row r="20" spans="2:3" ht="14.1" customHeight="1" x14ac:dyDescent="0.2">
      <c r="B20" s="152"/>
      <c r="C20" s="153" t="s">
        <v>58</v>
      </c>
    </row>
    <row r="21" spans="2:3" ht="14.1" customHeight="1" x14ac:dyDescent="0.2">
      <c r="B21" s="152"/>
      <c r="C21" s="153" t="s">
        <v>115</v>
      </c>
    </row>
    <row r="22" spans="2:3" ht="14.1" customHeight="1" x14ac:dyDescent="0.2">
      <c r="B22" s="152"/>
      <c r="C22" s="153" t="s">
        <v>30</v>
      </c>
    </row>
    <row r="23" spans="2:3" ht="14.1" customHeight="1" thickBot="1" x14ac:dyDescent="0.25">
      <c r="B23" s="159"/>
      <c r="C23" s="160"/>
    </row>
    <row r="24" spans="2:3" ht="14.1" customHeight="1" x14ac:dyDescent="0.2">
      <c r="B24" s="157" t="s">
        <v>144</v>
      </c>
      <c r="C24" s="158" t="s">
        <v>30</v>
      </c>
    </row>
    <row r="25" spans="2:3" ht="14.1" customHeight="1" x14ac:dyDescent="0.2">
      <c r="B25" s="152"/>
      <c r="C25" s="153" t="s">
        <v>121</v>
      </c>
    </row>
    <row r="26" spans="2:3" ht="14.1" customHeight="1" thickBot="1" x14ac:dyDescent="0.25">
      <c r="B26" s="155"/>
      <c r="C26" s="156"/>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USER</cp:lastModifiedBy>
  <cp:lastPrinted>2021-12-17T22:37:09Z</cp:lastPrinted>
  <dcterms:created xsi:type="dcterms:W3CDTF">2006-09-16T00:00:00Z</dcterms:created>
  <dcterms:modified xsi:type="dcterms:W3CDTF">2025-09-25T17:13:39Z</dcterms:modified>
</cp:coreProperties>
</file>